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riana\Desktop\"/>
    </mc:Choice>
  </mc:AlternateContent>
  <xr:revisionPtr revIDLastSave="0" documentId="13_ncr:1_{E7359D35-EDEE-4BA0-AA37-4C6E33407E55}"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E301" i="9" s="1"/>
  <c r="B301" i="9" s="1"/>
  <c r="G301" i="9"/>
  <c r="F301" i="9"/>
  <c r="H300" i="9"/>
  <c r="G300" i="9"/>
  <c r="E300" i="9" s="1"/>
  <c r="F300" i="9"/>
  <c r="B300" i="9"/>
  <c r="H299" i="9"/>
  <c r="E299" i="9" s="1"/>
  <c r="B299" i="9" s="1"/>
  <c r="G299" i="9"/>
  <c r="F299" i="9"/>
  <c r="H298" i="9"/>
  <c r="G298" i="9"/>
  <c r="F298" i="9"/>
  <c r="E298" i="9"/>
  <c r="B298" i="9" s="1"/>
  <c r="H297" i="9"/>
  <c r="G297" i="9"/>
  <c r="E297" i="9" s="1"/>
  <c r="B297" i="9" s="1"/>
  <c r="F297" i="9"/>
  <c r="H296" i="9"/>
  <c r="G296" i="9"/>
  <c r="F296" i="9"/>
  <c r="H295" i="9"/>
  <c r="E295" i="9" s="1"/>
  <c r="B295" i="9" s="1"/>
  <c r="G295" i="9"/>
  <c r="F295" i="9"/>
  <c r="H294" i="9"/>
  <c r="G294" i="9"/>
  <c r="F294" i="9"/>
  <c r="E294" i="9"/>
  <c r="B294" i="9" s="1"/>
  <c r="H293" i="9"/>
  <c r="G293" i="9"/>
  <c r="E293" i="9" s="1"/>
  <c r="B293" i="9" s="1"/>
  <c r="F293" i="9"/>
  <c r="H292" i="9"/>
  <c r="G292" i="9"/>
  <c r="F292" i="9"/>
  <c r="H291" i="9"/>
  <c r="E291" i="9" s="1"/>
  <c r="B291" i="9" s="1"/>
  <c r="G291" i="9"/>
  <c r="F291" i="9"/>
  <c r="F290" i="9"/>
  <c r="F289" i="9"/>
  <c r="H288" i="9"/>
  <c r="G288" i="9"/>
  <c r="E288" i="9" s="1"/>
  <c r="F288" i="9"/>
  <c r="B288" i="9"/>
  <c r="H287" i="9"/>
  <c r="G287" i="9"/>
  <c r="F287" i="9"/>
  <c r="E287" i="9"/>
  <c r="B287" i="9" s="1"/>
  <c r="H286" i="9"/>
  <c r="G286" i="9"/>
  <c r="F286" i="9"/>
  <c r="E286" i="9"/>
  <c r="H285" i="9"/>
  <c r="G285" i="9"/>
  <c r="E285" i="9" s="1"/>
  <c r="F285" i="9"/>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s="1"/>
  <c r="E271" i="9"/>
  <c r="M270" i="9"/>
  <c r="L270" i="9"/>
  <c r="F270" i="9" s="1"/>
  <c r="B270" i="9" s="1"/>
  <c r="E270" i="9"/>
  <c r="M269" i="9"/>
  <c r="L269" i="9"/>
  <c r="F269" i="9" s="1"/>
  <c r="E269" i="9"/>
  <c r="B269" i="9" s="1"/>
  <c r="M268" i="9"/>
  <c r="L268" i="9"/>
  <c r="F268" i="9"/>
  <c r="E268" i="9"/>
  <c r="M267" i="9"/>
  <c r="L267" i="9"/>
  <c r="F267" i="9" s="1"/>
  <c r="E267" i="9"/>
  <c r="M266" i="9"/>
  <c r="L266" i="9"/>
  <c r="F266" i="9" s="1"/>
  <c r="B266" i="9" s="1"/>
  <c r="E266" i="9"/>
  <c r="M265" i="9"/>
  <c r="L265" i="9"/>
  <c r="F265" i="9" s="1"/>
  <c r="E265" i="9"/>
  <c r="B265" i="9" s="1"/>
  <c r="M264" i="9"/>
  <c r="L264" i="9"/>
  <c r="F264" i="9"/>
  <c r="E264" i="9"/>
  <c r="M263" i="9"/>
  <c r="L263" i="9"/>
  <c r="F263" i="9" s="1"/>
  <c r="E263" i="9"/>
  <c r="M262" i="9"/>
  <c r="L262" i="9"/>
  <c r="F262" i="9" s="1"/>
  <c r="B262" i="9" s="1"/>
  <c r="E262" i="9"/>
  <c r="M261" i="9"/>
  <c r="L261" i="9"/>
  <c r="F261" i="9" s="1"/>
  <c r="E261" i="9"/>
  <c r="B261" i="9" s="1"/>
  <c r="M260" i="9"/>
  <c r="L260" i="9"/>
  <c r="F260" i="9"/>
  <c r="E260" i="9"/>
  <c r="M259" i="9"/>
  <c r="L259" i="9"/>
  <c r="F259" i="9" s="1"/>
  <c r="E259" i="9"/>
  <c r="M258" i="9"/>
  <c r="L258" i="9"/>
  <c r="F258" i="9" s="1"/>
  <c r="B258" i="9" s="1"/>
  <c r="E258" i="9"/>
  <c r="M257" i="9"/>
  <c r="L257" i="9"/>
  <c r="F257" i="9" s="1"/>
  <c r="E257" i="9"/>
  <c r="B257" i="9" s="1"/>
  <c r="M256" i="9"/>
  <c r="L256" i="9"/>
  <c r="F256" i="9"/>
  <c r="E256" i="9"/>
  <c r="M255" i="9"/>
  <c r="L255" i="9"/>
  <c r="F255" i="9" s="1"/>
  <c r="E255" i="9"/>
  <c r="M254" i="9"/>
  <c r="L254" i="9"/>
  <c r="F254" i="9" s="1"/>
  <c r="B254" i="9" s="1"/>
  <c r="E254" i="9"/>
  <c r="M253" i="9"/>
  <c r="L253" i="9"/>
  <c r="F253" i="9" s="1"/>
  <c r="E253" i="9"/>
  <c r="B253" i="9" s="1"/>
  <c r="M252" i="9"/>
  <c r="L252" i="9"/>
  <c r="F252" i="9"/>
  <c r="E252" i="9"/>
  <c r="M251" i="9"/>
  <c r="L251" i="9"/>
  <c r="F251" i="9" s="1"/>
  <c r="E251" i="9"/>
  <c r="M250" i="9"/>
  <c r="L250" i="9"/>
  <c r="F250" i="9" s="1"/>
  <c r="B250" i="9" s="1"/>
  <c r="E250" i="9"/>
  <c r="M249" i="9"/>
  <c r="L249" i="9"/>
  <c r="F249" i="9" s="1"/>
  <c r="E249" i="9"/>
  <c r="B249" i="9" s="1"/>
  <c r="M248" i="9"/>
  <c r="L248" i="9"/>
  <c r="F248" i="9"/>
  <c r="E248" i="9"/>
  <c r="M247" i="9"/>
  <c r="L247" i="9"/>
  <c r="F247" i="9" s="1"/>
  <c r="E247" i="9"/>
  <c r="M246" i="9"/>
  <c r="L246" i="9"/>
  <c r="F246" i="9" s="1"/>
  <c r="B246" i="9" s="1"/>
  <c r="E246" i="9"/>
  <c r="M245" i="9"/>
  <c r="L245" i="9"/>
  <c r="F245" i="9" s="1"/>
  <c r="E245" i="9"/>
  <c r="B245" i="9" s="1"/>
  <c r="M244" i="9"/>
  <c r="L244" i="9"/>
  <c r="F244" i="9"/>
  <c r="E244" i="9"/>
  <c r="B244" i="9" s="1"/>
  <c r="M243" i="9"/>
  <c r="L243" i="9"/>
  <c r="F243" i="9" s="1"/>
  <c r="E243" i="9"/>
  <c r="M242" i="9"/>
  <c r="L242" i="9"/>
  <c r="F242" i="9" s="1"/>
  <c r="B242" i="9" s="1"/>
  <c r="E242" i="9"/>
  <c r="M241" i="9"/>
  <c r="L241" i="9"/>
  <c r="F241" i="9" s="1"/>
  <c r="B241" i="9" s="1"/>
  <c r="E241" i="9"/>
  <c r="M240" i="9"/>
  <c r="L240" i="9"/>
  <c r="F240" i="9"/>
  <c r="E240" i="9"/>
  <c r="B240" i="9" s="1"/>
  <c r="M239" i="9"/>
  <c r="L239" i="9"/>
  <c r="F239" i="9" s="1"/>
  <c r="E239" i="9"/>
  <c r="M238" i="9"/>
  <c r="L238" i="9"/>
  <c r="F238" i="9" s="1"/>
  <c r="B238" i="9" s="1"/>
  <c r="E238" i="9"/>
  <c r="M237" i="9"/>
  <c r="L237" i="9"/>
  <c r="F237" i="9" s="1"/>
  <c r="B237" i="9" s="1"/>
  <c r="E237" i="9"/>
  <c r="M236" i="9"/>
  <c r="L236" i="9"/>
  <c r="F236" i="9"/>
  <c r="E236" i="9"/>
  <c r="B236" i="9" s="1"/>
  <c r="M235" i="9"/>
  <c r="L235" i="9"/>
  <c r="F235" i="9" s="1"/>
  <c r="E235" i="9"/>
  <c r="M234" i="9"/>
  <c r="L234" i="9"/>
  <c r="F234" i="9" s="1"/>
  <c r="B234" i="9" s="1"/>
  <c r="E234" i="9"/>
  <c r="M233" i="9"/>
  <c r="L233" i="9"/>
  <c r="F233" i="9" s="1"/>
  <c r="B233" i="9" s="1"/>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s="1"/>
  <c r="E227" i="9"/>
  <c r="M226" i="9"/>
  <c r="L226" i="9"/>
  <c r="F226" i="9" s="1"/>
  <c r="B226" i="9" s="1"/>
  <c r="E226" i="9"/>
  <c r="M225" i="9"/>
  <c r="L225" i="9"/>
  <c r="F225" i="9" s="1"/>
  <c r="B225" i="9" s="1"/>
  <c r="E225" i="9"/>
  <c r="M224" i="9"/>
  <c r="L224" i="9"/>
  <c r="F224" i="9"/>
  <c r="E224" i="9"/>
  <c r="M223" i="9"/>
  <c r="L223" i="9"/>
  <c r="F223" i="9" s="1"/>
  <c r="E223" i="9"/>
  <c r="M222" i="9"/>
  <c r="L222" i="9"/>
  <c r="E222" i="9"/>
  <c r="M221" i="9"/>
  <c r="L221" i="9"/>
  <c r="E221" i="9"/>
  <c r="M220" i="9"/>
  <c r="L220" i="9"/>
  <c r="F220" i="9"/>
  <c r="E220" i="9"/>
  <c r="B220" i="9" s="1"/>
  <c r="M219" i="9"/>
  <c r="L219" i="9"/>
  <c r="F219" i="9" s="1"/>
  <c r="B219" i="9" s="1"/>
  <c r="E219" i="9"/>
  <c r="M218" i="9"/>
  <c r="L218" i="9"/>
  <c r="E218" i="9"/>
  <c r="M217" i="9"/>
  <c r="L217" i="9"/>
  <c r="F217" i="9" s="1"/>
  <c r="B217" i="9" s="1"/>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H145" i="9"/>
  <c r="G145" i="9"/>
  <c r="E145" i="9" s="1"/>
  <c r="F145" i="9"/>
  <c r="H144" i="9"/>
  <c r="G144" i="9"/>
  <c r="F144" i="9"/>
  <c r="E144" i="9"/>
  <c r="B144" i="9" s="1"/>
  <c r="F143" i="9"/>
  <c r="H142" i="9"/>
  <c r="G142" i="9"/>
  <c r="E142" i="9" s="1"/>
  <c r="B142"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E99" i="9" s="1"/>
  <c r="B99" i="9" s="1"/>
  <c r="G99" i="9"/>
  <c r="F99" i="9"/>
  <c r="H98" i="9"/>
  <c r="G98" i="9"/>
  <c r="F98" i="9"/>
  <c r="E98" i="9"/>
  <c r="B98" i="9" s="1"/>
  <c r="H97" i="9"/>
  <c r="G97" i="9"/>
  <c r="F97" i="9"/>
  <c r="E97" i="9"/>
  <c r="B97" i="9" s="1"/>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E57" i="9" s="1"/>
  <c r="B57" i="9" s="1"/>
  <c r="G57" i="9"/>
  <c r="F57" i="9"/>
  <c r="H56" i="9"/>
  <c r="G56" i="9"/>
  <c r="E56" i="9" s="1"/>
  <c r="B56" i="9" s="1"/>
  <c r="F56" i="9"/>
  <c r="H55" i="9"/>
  <c r="G55" i="9"/>
  <c r="F55" i="9"/>
  <c r="H54" i="9"/>
  <c r="G54" i="9"/>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G44" i="9"/>
  <c r="E44" i="9" s="1"/>
  <c r="B44" i="9" s="1"/>
  <c r="F44" i="9"/>
  <c r="H43" i="9"/>
  <c r="E43" i="9" s="1"/>
  <c r="B43" i="9" s="1"/>
  <c r="G43" i="9"/>
  <c r="F43" i="9"/>
  <c r="H42" i="9"/>
  <c r="E42" i="9" s="1"/>
  <c r="B42" i="9" s="1"/>
  <c r="G42" i="9"/>
  <c r="F42" i="9"/>
  <c r="H41" i="9"/>
  <c r="G41" i="9"/>
  <c r="F41" i="9"/>
  <c r="H40" i="9"/>
  <c r="G40" i="9"/>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G34" i="9"/>
  <c r="F34" i="9"/>
  <c r="E34" i="9"/>
  <c r="B34" i="9" s="1"/>
  <c r="H33" i="9"/>
  <c r="G33" i="9"/>
  <c r="E33" i="9" s="1"/>
  <c r="B33" i="9" s="1"/>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G23" i="9"/>
  <c r="F23" i="9"/>
  <c r="H22" i="9"/>
  <c r="G22" i="9"/>
  <c r="F22" i="9"/>
  <c r="E22" i="9"/>
  <c r="B22" i="9" s="1"/>
  <c r="F21" i="9"/>
  <c r="F4" i="9"/>
  <c r="O3" i="9"/>
  <c r="G275" i="9" s="1"/>
  <c r="E275" i="9" s="1"/>
  <c r="I3" i="9"/>
  <c r="H3" i="9"/>
  <c r="G3" i="9"/>
  <c r="D101" i="8"/>
  <c r="D95" i="8"/>
  <c r="D90" i="8"/>
  <c r="D85" i="8"/>
  <c r="D80" i="8"/>
  <c r="D75" i="8"/>
  <c r="D70" i="8"/>
  <c r="D65" i="8"/>
  <c r="D60" i="8"/>
  <c r="D55" i="8"/>
  <c r="D49" i="8" s="1"/>
  <c r="D50" i="8"/>
  <c r="D44" i="8"/>
  <c r="D36" i="8"/>
  <c r="D26" i="8"/>
  <c r="D18" i="8"/>
  <c r="D8" i="8"/>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I27" i="3"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I25" i="3"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F238" i="5"/>
  <c r="E238"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7" i="5"/>
  <c r="D87"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F473" i="4"/>
  <c r="E473" i="4"/>
  <c r="D473" i="4"/>
  <c r="E472" i="4"/>
  <c r="D472" i="4"/>
  <c r="F472" i="4" s="1"/>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E644" i="4" s="1"/>
  <c r="D638" i="1" s="1"/>
  <c r="D417" i="4"/>
  <c r="D644" i="4" s="1"/>
  <c r="F644" i="4" s="1"/>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E363"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40" i="4" s="1"/>
  <c r="F139" i="4"/>
  <c r="D139" i="4"/>
  <c r="F138" i="4"/>
  <c r="F137" i="4"/>
  <c r="F136" i="4"/>
  <c r="F135" i="4"/>
  <c r="E134" i="4"/>
  <c r="D134" i="4"/>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78" i="1"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4" i="4"/>
  <c r="F63" i="4"/>
  <c r="E62" i="4"/>
  <c r="D62" i="4"/>
  <c r="F62" i="4" s="1"/>
  <c r="F61" i="4"/>
  <c r="F60" i="4"/>
  <c r="F59" i="4"/>
  <c r="E59" i="4"/>
  <c r="D59" i="4"/>
  <c r="F58" i="4"/>
  <c r="F57" i="4"/>
  <c r="F56" i="4"/>
  <c r="F55" i="4"/>
  <c r="E54" i="4"/>
  <c r="E50" i="4" s="1"/>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6" i="1"/>
  <c r="G1576" i="1"/>
  <c r="C1576" i="1"/>
  <c r="H1575" i="1"/>
  <c r="G1575" i="1"/>
  <c r="C1575" i="1"/>
  <c r="G1574" i="1"/>
  <c r="C1574" i="1"/>
  <c r="H1574" i="1" s="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C1530" i="1"/>
  <c r="C1529" i="1"/>
  <c r="H1528" i="1"/>
  <c r="G1528" i="1"/>
  <c r="C1528" i="1"/>
  <c r="H1527" i="1"/>
  <c r="G1527" i="1"/>
  <c r="C1527" i="1"/>
  <c r="G1526" i="1"/>
  <c r="C1526" i="1"/>
  <c r="H1526" i="1" s="1"/>
  <c r="C1525" i="1"/>
  <c r="H1524" i="1"/>
  <c r="G1524" i="1"/>
  <c r="C1524" i="1"/>
  <c r="H1523" i="1"/>
  <c r="G1523" i="1"/>
  <c r="C1523" i="1"/>
  <c r="C1522" i="1"/>
  <c r="C1521" i="1"/>
  <c r="H1520" i="1"/>
  <c r="G1520" i="1"/>
  <c r="C1520" i="1"/>
  <c r="H1516" i="1"/>
  <c r="G1516" i="1"/>
  <c r="C1516" i="1"/>
  <c r="C1515" i="1"/>
  <c r="H1515" i="1" s="1"/>
  <c r="G1514" i="1"/>
  <c r="C1514" i="1"/>
  <c r="H1514" i="1" s="1"/>
  <c r="C1513" i="1"/>
  <c r="H1512" i="1"/>
  <c r="G1512" i="1"/>
  <c r="C1512" i="1"/>
  <c r="H1511" i="1"/>
  <c r="G1511" i="1"/>
  <c r="C1511" i="1"/>
  <c r="C1510" i="1"/>
  <c r="C1509" i="1"/>
  <c r="H1508" i="1"/>
  <c r="G1508" i="1"/>
  <c r="C1508" i="1"/>
  <c r="H1507" i="1"/>
  <c r="G1507" i="1"/>
  <c r="C1507" i="1"/>
  <c r="G1506" i="1"/>
  <c r="C1506" i="1"/>
  <c r="H1506" i="1" s="1"/>
  <c r="C1505" i="1"/>
  <c r="C1504" i="1"/>
  <c r="H1504" i="1" s="1"/>
  <c r="C1503" i="1"/>
  <c r="G1503" i="1" s="1"/>
  <c r="C1502" i="1"/>
  <c r="C1501" i="1"/>
  <c r="H1500" i="1"/>
  <c r="G1500" i="1"/>
  <c r="C1500" i="1"/>
  <c r="C1498" i="1"/>
  <c r="C1497" i="1"/>
  <c r="H1496" i="1"/>
  <c r="G1496" i="1"/>
  <c r="C1496" i="1"/>
  <c r="H1495" i="1"/>
  <c r="G1495" i="1"/>
  <c r="C1495" i="1"/>
  <c r="G1494" i="1"/>
  <c r="C1494" i="1"/>
  <c r="H1494" i="1" s="1"/>
  <c r="C1493" i="1"/>
  <c r="H1492" i="1"/>
  <c r="G1492" i="1"/>
  <c r="C1492" i="1"/>
  <c r="C1491" i="1"/>
  <c r="H1491" i="1" s="1"/>
  <c r="C1490" i="1"/>
  <c r="C1489" i="1"/>
  <c r="H1488" i="1"/>
  <c r="G1488" i="1"/>
  <c r="C1488" i="1"/>
  <c r="H1487" i="1"/>
  <c r="G1487" i="1"/>
  <c r="C1487" i="1"/>
  <c r="C1486" i="1"/>
  <c r="H1486" i="1" s="1"/>
  <c r="C1485" i="1"/>
  <c r="C1484" i="1"/>
  <c r="H1484" i="1" s="1"/>
  <c r="C1483" i="1"/>
  <c r="G1483" i="1" s="1"/>
  <c r="C1482" i="1"/>
  <c r="C1480" i="1"/>
  <c r="G1480" i="1" s="1"/>
  <c r="D1479" i="1"/>
  <c r="C1479" i="1"/>
  <c r="H1478" i="1"/>
  <c r="G1478" i="1"/>
  <c r="I1478" i="1" s="1"/>
  <c r="D1478" i="1"/>
  <c r="J1478" i="1" s="1"/>
  <c r="C1478" i="1"/>
  <c r="D1477" i="1"/>
  <c r="C1477" i="1"/>
  <c r="H1476" i="1"/>
  <c r="G1476" i="1"/>
  <c r="I1476" i="1" s="1"/>
  <c r="D1476" i="1"/>
  <c r="J1476" i="1" s="1"/>
  <c r="C1476" i="1"/>
  <c r="C1475" i="1"/>
  <c r="J1474" i="1"/>
  <c r="D1474" i="1"/>
  <c r="C1474" i="1"/>
  <c r="H1473" i="1"/>
  <c r="G1473" i="1"/>
  <c r="D1473" i="1"/>
  <c r="J1473" i="1" s="1"/>
  <c r="C1473" i="1"/>
  <c r="J1472" i="1"/>
  <c r="D1472" i="1"/>
  <c r="C1472" i="1"/>
  <c r="H1471" i="1"/>
  <c r="G1471" i="1"/>
  <c r="D1471" i="1"/>
  <c r="J1471" i="1" s="1"/>
  <c r="C1471" i="1"/>
  <c r="H1470" i="1"/>
  <c r="G1470" i="1"/>
  <c r="D1470" i="1"/>
  <c r="C1470" i="1"/>
  <c r="C1469" i="1"/>
  <c r="D1468" i="1"/>
  <c r="C1468" i="1"/>
  <c r="H1467" i="1"/>
  <c r="G1467" i="1"/>
  <c r="I1467" i="1" s="1"/>
  <c r="D1467" i="1"/>
  <c r="J1467" i="1" s="1"/>
  <c r="C1467" i="1"/>
  <c r="D1466" i="1"/>
  <c r="C1466" i="1"/>
  <c r="H1465" i="1"/>
  <c r="G1465" i="1"/>
  <c r="I1465" i="1" s="1"/>
  <c r="D1465" i="1"/>
  <c r="J1465" i="1" s="1"/>
  <c r="C1465" i="1"/>
  <c r="D1464" i="1"/>
  <c r="C1464" i="1"/>
  <c r="G1463" i="1"/>
  <c r="D1463" i="1"/>
  <c r="J1463" i="1" s="1"/>
  <c r="C1463" i="1"/>
  <c r="D1462" i="1"/>
  <c r="H1462" i="1" s="1"/>
  <c r="C1462" i="1"/>
  <c r="H1461" i="1"/>
  <c r="D1461" i="1"/>
  <c r="C1461" i="1"/>
  <c r="G1461" i="1" s="1"/>
  <c r="H1460" i="1"/>
  <c r="D1460" i="1"/>
  <c r="C1460" i="1"/>
  <c r="H1459" i="1"/>
  <c r="D1459" i="1"/>
  <c r="C1459" i="1"/>
  <c r="G1459" i="1" s="1"/>
  <c r="D1458" i="1"/>
  <c r="H1458" i="1" s="1"/>
  <c r="C1458" i="1"/>
  <c r="D1457" i="1"/>
  <c r="C1457" i="1"/>
  <c r="G1457" i="1" s="1"/>
  <c r="D1456" i="1"/>
  <c r="C1456" i="1"/>
  <c r="G1456" i="1" s="1"/>
  <c r="D1455" i="1"/>
  <c r="C1455" i="1"/>
  <c r="G1455" i="1" s="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H1445" i="1"/>
  <c r="D1445" i="1"/>
  <c r="C1445" i="1"/>
  <c r="H1444" i="1"/>
  <c r="D1444" i="1"/>
  <c r="G1444" i="1" s="1"/>
  <c r="C1444" i="1"/>
  <c r="H1443" i="1"/>
  <c r="D1443" i="1"/>
  <c r="J1443" i="1" s="1"/>
  <c r="C1443" i="1"/>
  <c r="H1442" i="1"/>
  <c r="D1442" i="1"/>
  <c r="G1442" i="1" s="1"/>
  <c r="C1442" i="1"/>
  <c r="H1441" i="1"/>
  <c r="D1441" i="1"/>
  <c r="J1441" i="1" s="1"/>
  <c r="C1441" i="1"/>
  <c r="H1440" i="1"/>
  <c r="D1440" i="1"/>
  <c r="G1440" i="1" s="1"/>
  <c r="C1440" i="1"/>
  <c r="H1439" i="1"/>
  <c r="D1439" i="1"/>
  <c r="J1439" i="1" s="1"/>
  <c r="C1439" i="1"/>
  <c r="D1438" i="1"/>
  <c r="H1438" i="1" s="1"/>
  <c r="C1438" i="1"/>
  <c r="H1437" i="1"/>
  <c r="D1437" i="1"/>
  <c r="C1437" i="1"/>
  <c r="G1437" i="1" s="1"/>
  <c r="H1434" i="1"/>
  <c r="D1434" i="1"/>
  <c r="C1434" i="1"/>
  <c r="H1433" i="1"/>
  <c r="D1433" i="1"/>
  <c r="C1433" i="1"/>
  <c r="D1432" i="1"/>
  <c r="H1432" i="1" s="1"/>
  <c r="C1432" i="1"/>
  <c r="H1431" i="1"/>
  <c r="D1431" i="1"/>
  <c r="C1431" i="1"/>
  <c r="G1431" i="1" s="1"/>
  <c r="H1430" i="1"/>
  <c r="D1430" i="1"/>
  <c r="C1430" i="1"/>
  <c r="H1429" i="1"/>
  <c r="D1429" i="1"/>
  <c r="C1429" i="1"/>
  <c r="D1428" i="1"/>
  <c r="H1428" i="1" s="1"/>
  <c r="C1428" i="1"/>
  <c r="H1427" i="1"/>
  <c r="D1427" i="1"/>
  <c r="C1427" i="1"/>
  <c r="G1427" i="1" s="1"/>
  <c r="H1426" i="1"/>
  <c r="D1426" i="1"/>
  <c r="C1426" i="1"/>
  <c r="H1425" i="1"/>
  <c r="D1425" i="1"/>
  <c r="C1425" i="1"/>
  <c r="D1424" i="1"/>
  <c r="H1424" i="1" s="1"/>
  <c r="C1424" i="1"/>
  <c r="H1423" i="1"/>
  <c r="D1423" i="1"/>
  <c r="C1423" i="1"/>
  <c r="G1423" i="1" s="1"/>
  <c r="H1422" i="1"/>
  <c r="D1422" i="1"/>
  <c r="C1422" i="1"/>
  <c r="H1421" i="1"/>
  <c r="D1421" i="1"/>
  <c r="C1421" i="1"/>
  <c r="D1420" i="1"/>
  <c r="C1420" i="1"/>
  <c r="H1420" i="1" s="1"/>
  <c r="D1419" i="1"/>
  <c r="C1419" i="1"/>
  <c r="G1419" i="1" s="1"/>
  <c r="H1418" i="1"/>
  <c r="D1418" i="1"/>
  <c r="C1418" i="1"/>
  <c r="H1417" i="1"/>
  <c r="D1417" i="1"/>
  <c r="C1417" i="1"/>
  <c r="D1416" i="1"/>
  <c r="C1416" i="1"/>
  <c r="H1416" i="1" s="1"/>
  <c r="D1415" i="1"/>
  <c r="C1415" i="1"/>
  <c r="G1415" i="1" s="1"/>
  <c r="H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D988" i="1"/>
  <c r="G988" i="1" s="1"/>
  <c r="C988" i="1"/>
  <c r="H987" i="1"/>
  <c r="G987" i="1"/>
  <c r="D987" i="1"/>
  <c r="C987" i="1"/>
  <c r="D986" i="1"/>
  <c r="G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D176" i="1"/>
  <c r="G176" i="1" s="1"/>
  <c r="C176" i="1"/>
  <c r="H175" i="1"/>
  <c r="G175" i="1"/>
  <c r="D175" i="1"/>
  <c r="C175" i="1"/>
  <c r="H174" i="1"/>
  <c r="D174" i="1"/>
  <c r="G174" i="1" s="1"/>
  <c r="C174" i="1"/>
  <c r="D173" i="1"/>
  <c r="H173" i="1" s="1"/>
  <c r="C173" i="1"/>
  <c r="H172" i="1"/>
  <c r="G172" i="1"/>
  <c r="D172" i="1"/>
  <c r="C172" i="1"/>
  <c r="H171" i="1"/>
  <c r="G171" i="1"/>
  <c r="D171" i="1"/>
  <c r="C171" i="1"/>
  <c r="H170" i="1"/>
  <c r="D170" i="1"/>
  <c r="G170" i="1" s="1"/>
  <c r="C170" i="1"/>
  <c r="H169" i="1"/>
  <c r="D169" i="1"/>
  <c r="G169" i="1" s="1"/>
  <c r="C169" i="1"/>
  <c r="H168" i="1"/>
  <c r="G168" i="1"/>
  <c r="D168" i="1"/>
  <c r="C168" i="1"/>
  <c r="H167" i="1"/>
  <c r="D167" i="1"/>
  <c r="G167" i="1" s="1"/>
  <c r="C167" i="1"/>
  <c r="H166" i="1"/>
  <c r="D166" i="1"/>
  <c r="G166" i="1" s="1"/>
  <c r="C166" i="1"/>
  <c r="G165" i="1"/>
  <c r="D165" i="1"/>
  <c r="H165" i="1" s="1"/>
  <c r="C165" i="1"/>
  <c r="H164" i="1"/>
  <c r="G164" i="1"/>
  <c r="D164" i="1"/>
  <c r="C164" i="1"/>
  <c r="H163" i="1"/>
  <c r="D163" i="1"/>
  <c r="G163" i="1" s="1"/>
  <c r="C163" i="1"/>
  <c r="H162" i="1"/>
  <c r="G162" i="1"/>
  <c r="D162" i="1"/>
  <c r="C162" i="1"/>
  <c r="H161" i="1"/>
  <c r="D161" i="1"/>
  <c r="G161" i="1" s="1"/>
  <c r="C161" i="1"/>
  <c r="H160" i="1"/>
  <c r="G160" i="1"/>
  <c r="D160" i="1"/>
  <c r="C160"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D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80" i="1" l="1"/>
  <c r="G1486" i="1"/>
  <c r="E643" i="4"/>
  <c r="D637" i="1" s="1"/>
  <c r="G638" i="1"/>
  <c r="H638" i="1"/>
  <c r="F643" i="4"/>
  <c r="F416" i="4"/>
  <c r="F222" i="9"/>
  <c r="B222" i="9" s="1"/>
  <c r="E46" i="9"/>
  <c r="B46" i="9" s="1"/>
  <c r="E54" i="9"/>
  <c r="B54" i="9" s="1"/>
  <c r="G1515" i="1"/>
  <c r="D24" i="8"/>
  <c r="C1499" i="1" s="1"/>
  <c r="G1499" i="1" s="1"/>
  <c r="D6" i="8"/>
  <c r="C1481" i="1" s="1"/>
  <c r="H1481" i="1" s="1"/>
  <c r="G1504" i="1"/>
  <c r="H1503" i="1"/>
  <c r="H1499" i="1"/>
  <c r="G1491" i="1"/>
  <c r="H1483" i="1"/>
  <c r="G1484" i="1"/>
  <c r="H986" i="1"/>
  <c r="H988" i="1"/>
  <c r="G741" i="1"/>
  <c r="E55" i="9"/>
  <c r="B55" i="9" s="1"/>
  <c r="B224" i="9"/>
  <c r="B275" i="9"/>
  <c r="E23" i="9"/>
  <c r="B23" i="9" s="1"/>
  <c r="F652" i="4"/>
  <c r="F210" i="4"/>
  <c r="F221" i="9"/>
  <c r="B221" i="9" s="1"/>
  <c r="G173" i="1"/>
  <c r="E41" i="9"/>
  <c r="B41" i="9" s="1"/>
  <c r="F164" i="4"/>
  <c r="E163" i="4"/>
  <c r="D159" i="1" s="1"/>
  <c r="F159" i="4"/>
  <c r="E40" i="9"/>
  <c r="B40" i="9" s="1"/>
  <c r="F218" i="9"/>
  <c r="B218" i="9" s="1"/>
  <c r="F128" i="4"/>
  <c r="G1322" i="1"/>
  <c r="H1322" i="1"/>
  <c r="H1490" i="1"/>
  <c r="G1490" i="1"/>
  <c r="H1530" i="1"/>
  <c r="G1530" i="1"/>
  <c r="H1562" i="1"/>
  <c r="G1562" i="1"/>
  <c r="D50" i="4"/>
  <c r="F65" i="4"/>
  <c r="C61" i="1"/>
  <c r="C453" i="1"/>
  <c r="C501" i="1"/>
  <c r="C637" i="1"/>
  <c r="G1414" i="1"/>
  <c r="G1418" i="1"/>
  <c r="G1422" i="1"/>
  <c r="G1426" i="1"/>
  <c r="G1430" i="1"/>
  <c r="G1434" i="1"/>
  <c r="J1440" i="1"/>
  <c r="J1442" i="1"/>
  <c r="J1444" i="1"/>
  <c r="J1446" i="1"/>
  <c r="H1446" i="1"/>
  <c r="I1446" i="1" s="1"/>
  <c r="H1447" i="1"/>
  <c r="I1447" i="1" s="1"/>
  <c r="J1447" i="1"/>
  <c r="J1448" i="1"/>
  <c r="H1448" i="1"/>
  <c r="I1448" i="1" s="1"/>
  <c r="H1449" i="1"/>
  <c r="I1449" i="1" s="1"/>
  <c r="J1449" i="1"/>
  <c r="J1450" i="1"/>
  <c r="H1450" i="1"/>
  <c r="I1450" i="1" s="1"/>
  <c r="H1451" i="1"/>
  <c r="I1451" i="1" s="1"/>
  <c r="J1451" i="1"/>
  <c r="J1452" i="1"/>
  <c r="H1452" i="1"/>
  <c r="I1452" i="1" s="1"/>
  <c r="H1457" i="1"/>
  <c r="J1459" i="1"/>
  <c r="H1466" i="1"/>
  <c r="G1466" i="1"/>
  <c r="J1466" i="1"/>
  <c r="H1477" i="1"/>
  <c r="G1477" i="1"/>
  <c r="I1477" i="1" s="1"/>
  <c r="J1477" i="1"/>
  <c r="H1498" i="1"/>
  <c r="G1498" i="1"/>
  <c r="H1510" i="1"/>
  <c r="G1510" i="1"/>
  <c r="H1549" i="1"/>
  <c r="G1549" i="1"/>
  <c r="F279" i="4"/>
  <c r="D263" i="4"/>
  <c r="F352" i="4"/>
  <c r="D351" i="4"/>
  <c r="G1458" i="1"/>
  <c r="I1458" i="1" s="1"/>
  <c r="J1458" i="1"/>
  <c r="H1468" i="1"/>
  <c r="G1468" i="1"/>
  <c r="I1468" i="1" s="1"/>
  <c r="J1468" i="1"/>
  <c r="H1479" i="1"/>
  <c r="G1479" i="1"/>
  <c r="I1479" i="1" s="1"/>
  <c r="J1479" i="1"/>
  <c r="H1502" i="1"/>
  <c r="G1502" i="1"/>
  <c r="H1513" i="1"/>
  <c r="G1513" i="1"/>
  <c r="D43" i="8"/>
  <c r="C1519" i="1"/>
  <c r="H1415" i="1"/>
  <c r="G1417" i="1"/>
  <c r="H1419" i="1"/>
  <c r="G1421" i="1"/>
  <c r="G1425" i="1"/>
  <c r="G1429" i="1"/>
  <c r="G1433" i="1"/>
  <c r="G1439" i="1"/>
  <c r="I1439" i="1" s="1"/>
  <c r="G1441" i="1"/>
  <c r="I1441" i="1" s="1"/>
  <c r="G1443" i="1"/>
  <c r="I1443" i="1" s="1"/>
  <c r="G1445" i="1"/>
  <c r="G1454" i="1"/>
  <c r="J1457" i="1"/>
  <c r="I1459" i="1"/>
  <c r="H1464" i="1"/>
  <c r="G1464" i="1"/>
  <c r="J1464" i="1"/>
  <c r="H1485" i="1"/>
  <c r="G1485" i="1"/>
  <c r="H1525" i="1"/>
  <c r="G1525" i="1"/>
  <c r="H1546" i="1"/>
  <c r="G1546" i="1"/>
  <c r="H1578" i="1"/>
  <c r="G1578" i="1"/>
  <c r="F300" i="4"/>
  <c r="D299" i="4"/>
  <c r="E420" i="4"/>
  <c r="F79" i="5"/>
  <c r="D78" i="5"/>
  <c r="F135" i="5"/>
  <c r="D134" i="5"/>
  <c r="G290" i="9"/>
  <c r="E290" i="9" s="1"/>
  <c r="B290" i="9" s="1"/>
  <c r="D146" i="5"/>
  <c r="F149" i="5"/>
  <c r="G1416" i="1"/>
  <c r="G1420" i="1"/>
  <c r="G1424" i="1"/>
  <c r="G1428" i="1"/>
  <c r="G1432" i="1"/>
  <c r="G1438" i="1"/>
  <c r="I1440" i="1"/>
  <c r="I1442" i="1"/>
  <c r="I1444" i="1"/>
  <c r="H1455" i="1"/>
  <c r="I1455" i="1" s="1"/>
  <c r="J1455" i="1"/>
  <c r="J1456" i="1"/>
  <c r="H1456" i="1"/>
  <c r="I1456" i="1" s="1"/>
  <c r="I1457" i="1"/>
  <c r="J1460" i="1"/>
  <c r="G1460" i="1"/>
  <c r="I1460" i="1" s="1"/>
  <c r="H1482" i="1"/>
  <c r="G1482" i="1"/>
  <c r="H1493" i="1"/>
  <c r="G1493" i="1"/>
  <c r="H1505" i="1"/>
  <c r="G1505" i="1"/>
  <c r="H1522" i="1"/>
  <c r="G1522" i="1"/>
  <c r="H1533" i="1"/>
  <c r="G1533" i="1"/>
  <c r="H1565" i="1"/>
  <c r="G1565" i="1"/>
  <c r="F197" i="4"/>
  <c r="D196" i="4"/>
  <c r="F529" i="4"/>
  <c r="F39" i="6"/>
  <c r="D35" i="6"/>
  <c r="J1445" i="1"/>
  <c r="I1471" i="1"/>
  <c r="I1473" i="1"/>
  <c r="H1497" i="1"/>
  <c r="G1497" i="1"/>
  <c r="H1501" i="1"/>
  <c r="G1501" i="1"/>
  <c r="H1521" i="1"/>
  <c r="G1521" i="1"/>
  <c r="H1537" i="1"/>
  <c r="G1537" i="1"/>
  <c r="H1553" i="1"/>
  <c r="G1553" i="1"/>
  <c r="H1569" i="1"/>
  <c r="G1569" i="1"/>
  <c r="F45" i="4"/>
  <c r="D44" i="4"/>
  <c r="F54" i="4"/>
  <c r="F125" i="4"/>
  <c r="D124" i="4"/>
  <c r="F134" i="4"/>
  <c r="E133" i="4"/>
  <c r="D129" i="1" s="1"/>
  <c r="F169" i="4"/>
  <c r="D163" i="4"/>
  <c r="D215" i="4"/>
  <c r="F252" i="4"/>
  <c r="E567" i="4"/>
  <c r="D561" i="1" s="1"/>
  <c r="D593" i="4"/>
  <c r="I20" i="3"/>
  <c r="F69" i="5"/>
  <c r="D68" i="5"/>
  <c r="G310" i="9"/>
  <c r="E310" i="9" s="1"/>
  <c r="B310" i="9" s="1"/>
  <c r="F206" i="5"/>
  <c r="I31" i="3"/>
  <c r="D1469" i="1"/>
  <c r="I32" i="3"/>
  <c r="D1475" i="1"/>
  <c r="H1541" i="1"/>
  <c r="G1541" i="1"/>
  <c r="H1557" i="1"/>
  <c r="G1557" i="1"/>
  <c r="H1573" i="1"/>
  <c r="G1573" i="1"/>
  <c r="E7" i="4"/>
  <c r="F153" i="4"/>
  <c r="D152" i="4"/>
  <c r="D224" i="4"/>
  <c r="F231" i="4"/>
  <c r="D484" i="4"/>
  <c r="F495" i="4"/>
  <c r="F581" i="4"/>
  <c r="D580" i="4"/>
  <c r="F13" i="5"/>
  <c r="D12" i="5"/>
  <c r="D245" i="5"/>
  <c r="F250" i="5"/>
  <c r="H24" i="3"/>
  <c r="G1462" i="1"/>
  <c r="I1462" i="1" s="1"/>
  <c r="J1462" i="1"/>
  <c r="H1463" i="1"/>
  <c r="I1463" i="1" s="1"/>
  <c r="H1472" i="1"/>
  <c r="G1472" i="1"/>
  <c r="I1472" i="1" s="1"/>
  <c r="H1474" i="1"/>
  <c r="G1474" i="1"/>
  <c r="I1474" i="1" s="1"/>
  <c r="H1489" i="1"/>
  <c r="G1489" i="1"/>
  <c r="H1509" i="1"/>
  <c r="G1509" i="1"/>
  <c r="H1529" i="1"/>
  <c r="G1529" i="1"/>
  <c r="G1538" i="1"/>
  <c r="H1545" i="1"/>
  <c r="G1545" i="1"/>
  <c r="G1554" i="1"/>
  <c r="H1561" i="1"/>
  <c r="G1561" i="1"/>
  <c r="G1570" i="1"/>
  <c r="H1577" i="1"/>
  <c r="G1577" i="1"/>
  <c r="F17" i="4"/>
  <c r="D7" i="4"/>
  <c r="D82" i="4"/>
  <c r="F91" i="4"/>
  <c r="F133" i="4"/>
  <c r="F188" i="4"/>
  <c r="E298" i="4"/>
  <c r="D311" i="4"/>
  <c r="E350" i="4"/>
  <c r="D363" i="4"/>
  <c r="F427" i="4"/>
  <c r="D421" i="4"/>
  <c r="E580" i="4"/>
  <c r="D574" i="1" s="1"/>
  <c r="G143" i="9"/>
  <c r="E143" i="9" s="1"/>
  <c r="B143" i="9" s="1"/>
  <c r="F603" i="4"/>
  <c r="G307" i="9"/>
  <c r="E307" i="9" s="1"/>
  <c r="B307" i="9" s="1"/>
  <c r="F177" i="5"/>
  <c r="D176" i="5"/>
  <c r="E141" i="6"/>
  <c r="I24" i="3"/>
  <c r="D5" i="7"/>
  <c r="H30" i="3"/>
  <c r="F10" i="6"/>
  <c r="D515" i="4"/>
  <c r="D567" i="4"/>
  <c r="D89" i="6"/>
  <c r="D114" i="6"/>
  <c r="E5" i="7"/>
  <c r="E87" i="5"/>
  <c r="D1065" i="1" s="1"/>
  <c r="F88" i="5"/>
  <c r="E176" i="5"/>
  <c r="B145"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89" i="9"/>
  <c r="E189" i="9" s="1"/>
  <c r="B189" i="9" s="1"/>
  <c r="G165" i="9"/>
  <c r="G164" i="9"/>
  <c r="E164" i="9" s="1"/>
  <c r="B164" i="9" s="1"/>
  <c r="G163" i="9"/>
  <c r="E163" i="9" s="1"/>
  <c r="B163" i="9" s="1"/>
  <c r="G162" i="9"/>
  <c r="E162" i="9" s="1"/>
  <c r="B162" i="9" s="1"/>
  <c r="G161" i="9"/>
  <c r="E161" i="9" s="1"/>
  <c r="B161" i="9" s="1"/>
  <c r="G190" i="9"/>
  <c r="E190" i="9" s="1"/>
  <c r="B190"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88" i="9"/>
  <c r="E188" i="9" s="1"/>
  <c r="B188" i="9" s="1"/>
  <c r="G166" i="9"/>
  <c r="E166" i="9" s="1"/>
  <c r="B166" i="9" s="1"/>
  <c r="H165" i="9"/>
  <c r="I10" i="9"/>
  <c r="B146" i="9"/>
  <c r="B223" i="9"/>
  <c r="B227" i="9"/>
  <c r="B231" i="9"/>
  <c r="B235" i="9"/>
  <c r="B239" i="9"/>
  <c r="B243" i="9"/>
  <c r="B247" i="9"/>
  <c r="B248" i="9"/>
  <c r="B251" i="9"/>
  <c r="B252" i="9"/>
  <c r="B255" i="9"/>
  <c r="B256" i="9"/>
  <c r="B259" i="9"/>
  <c r="B260" i="9"/>
  <c r="B263" i="9"/>
  <c r="B264" i="9"/>
  <c r="B267" i="9"/>
  <c r="B268" i="9"/>
  <c r="B271" i="9"/>
  <c r="B286" i="9"/>
  <c r="E292" i="9"/>
  <c r="B292" i="9" s="1"/>
  <c r="E296" i="9"/>
  <c r="B296" i="9" s="1"/>
  <c r="B285" i="9"/>
  <c r="H19" i="9" l="1"/>
  <c r="E19" i="9" s="1"/>
  <c r="B19" i="9" s="1"/>
  <c r="D42" i="8"/>
  <c r="G312" i="9" s="1"/>
  <c r="E312" i="9" s="1"/>
  <c r="B312" i="9" s="1"/>
  <c r="G1481" i="1"/>
  <c r="E151" i="4"/>
  <c r="E289" i="4" s="1"/>
  <c r="E165" i="9"/>
  <c r="B165" i="9" s="1"/>
  <c r="G1065" i="1"/>
  <c r="H1065" i="1"/>
  <c r="F89" i="6"/>
  <c r="C1383" i="1"/>
  <c r="H22" i="3"/>
  <c r="F176" i="5"/>
  <c r="C1153" i="1"/>
  <c r="E407" i="4"/>
  <c r="D402" i="1" s="1"/>
  <c r="D293" i="1"/>
  <c r="F82" i="4"/>
  <c r="C78" i="1"/>
  <c r="F580" i="4"/>
  <c r="C574" i="1"/>
  <c r="F484" i="4"/>
  <c r="C478" i="1"/>
  <c r="H1475" i="1"/>
  <c r="G1475" i="1"/>
  <c r="G129" i="1"/>
  <c r="H129" i="1"/>
  <c r="F35" i="6"/>
  <c r="H25" i="3"/>
  <c r="C1329" i="1"/>
  <c r="F196" i="4"/>
  <c r="C192" i="1"/>
  <c r="F299" i="4"/>
  <c r="D298" i="4"/>
  <c r="C294" i="1"/>
  <c r="I35" i="3"/>
  <c r="C1518" i="1"/>
  <c r="G637" i="1"/>
  <c r="H637" i="1"/>
  <c r="F567" i="4"/>
  <c r="C561" i="1"/>
  <c r="K1450" i="9"/>
  <c r="G313" i="9"/>
  <c r="E313" i="9" s="1"/>
  <c r="B313" i="9" s="1"/>
  <c r="I34" i="3"/>
  <c r="C1517" i="1"/>
  <c r="G315" i="9"/>
  <c r="E315" i="9" s="1"/>
  <c r="H29" i="3"/>
  <c r="C1436" i="1"/>
  <c r="F363" i="4"/>
  <c r="C358" i="1"/>
  <c r="D6" i="4"/>
  <c r="F7" i="4"/>
  <c r="C3" i="1"/>
  <c r="D237" i="5"/>
  <c r="D175" i="5" s="1"/>
  <c r="F245" i="5"/>
  <c r="C1222" i="1"/>
  <c r="E6" i="4"/>
  <c r="D3" i="1"/>
  <c r="F215" i="4"/>
  <c r="C211" i="1"/>
  <c r="F44" i="4"/>
  <c r="C40" i="1"/>
  <c r="F146" i="5"/>
  <c r="C1124" i="1"/>
  <c r="F78" i="5"/>
  <c r="C1056" i="1"/>
  <c r="F351" i="4"/>
  <c r="D350" i="4"/>
  <c r="C346" i="1"/>
  <c r="G501" i="1"/>
  <c r="H501" i="1"/>
  <c r="F50" i="4"/>
  <c r="C46" i="1"/>
  <c r="F213" i="9"/>
  <c r="B213" i="9" s="1"/>
  <c r="I22" i="3"/>
  <c r="E175" i="5"/>
  <c r="D1152" i="1" s="1"/>
  <c r="D1153" i="1"/>
  <c r="I29" i="3"/>
  <c r="D1436" i="1"/>
  <c r="F515" i="4"/>
  <c r="C509" i="1"/>
  <c r="E408" i="4"/>
  <c r="D403" i="1" s="1"/>
  <c r="D345" i="1"/>
  <c r="D141" i="6"/>
  <c r="F12" i="5"/>
  <c r="D7" i="5"/>
  <c r="C990" i="1"/>
  <c r="E528" i="4"/>
  <c r="F224" i="4"/>
  <c r="C220" i="1"/>
  <c r="G1469" i="1"/>
  <c r="H1469" i="1"/>
  <c r="F68" i="5"/>
  <c r="H21" i="3"/>
  <c r="C1046" i="1"/>
  <c r="F593" i="4"/>
  <c r="C587" i="1"/>
  <c r="F163" i="4"/>
  <c r="C159" i="1"/>
  <c r="F124" i="4"/>
  <c r="C120" i="1"/>
  <c r="D528" i="4"/>
  <c r="G453" i="1"/>
  <c r="H453" i="1"/>
  <c r="F114" i="6"/>
  <c r="H27" i="3"/>
  <c r="C1408" i="1"/>
  <c r="I28" i="3"/>
  <c r="D1435" i="1"/>
  <c r="E68" i="5"/>
  <c r="D420" i="4"/>
  <c r="F421" i="4"/>
  <c r="C415" i="1"/>
  <c r="F311" i="4"/>
  <c r="C306" i="1"/>
  <c r="G317" i="9"/>
  <c r="E317" i="9" s="1"/>
  <c r="H21" i="9"/>
  <c r="G21" i="9"/>
  <c r="E21" i="9" s="1"/>
  <c r="F152" i="4"/>
  <c r="D151" i="4"/>
  <c r="C148" i="1"/>
  <c r="F134" i="5"/>
  <c r="C1112" i="1"/>
  <c r="E635" i="4"/>
  <c r="D629" i="1" s="1"/>
  <c r="D414" i="1"/>
  <c r="I1464" i="1"/>
  <c r="H1519" i="1"/>
  <c r="G1519" i="1"/>
  <c r="F263" i="4"/>
  <c r="C259" i="1"/>
  <c r="I1466" i="1"/>
  <c r="G61" i="1"/>
  <c r="H61" i="1"/>
  <c r="D147" i="1" l="1"/>
  <c r="I17" i="3"/>
  <c r="E311" i="9"/>
  <c r="F175" i="5"/>
  <c r="C1152" i="1"/>
  <c r="E316" i="9"/>
  <c r="B317" i="9"/>
  <c r="G1056" i="1"/>
  <c r="H1056" i="1"/>
  <c r="G1112" i="1"/>
  <c r="H1112" i="1"/>
  <c r="G306" i="1"/>
  <c r="H306" i="1"/>
  <c r="F420" i="4"/>
  <c r="D635" i="4"/>
  <c r="C414" i="1"/>
  <c r="G1408" i="1"/>
  <c r="H1408" i="1"/>
  <c r="G159" i="1"/>
  <c r="H159" i="1"/>
  <c r="G990" i="1"/>
  <c r="H990" i="1"/>
  <c r="G509" i="1"/>
  <c r="H509" i="1"/>
  <c r="G46" i="1"/>
  <c r="H46" i="1"/>
  <c r="G346" i="1"/>
  <c r="H346" i="1"/>
  <c r="E412" i="4"/>
  <c r="I16" i="3"/>
  <c r="E290" i="4"/>
  <c r="D286" i="1" s="1"/>
  <c r="D2" i="1"/>
  <c r="G3" i="1"/>
  <c r="H3" i="1"/>
  <c r="H1517" i="1"/>
  <c r="G1517" i="1"/>
  <c r="H11" i="3"/>
  <c r="G561" i="1"/>
  <c r="H561" i="1"/>
  <c r="H1518" i="1"/>
  <c r="G1518" i="1"/>
  <c r="G574" i="1"/>
  <c r="H574" i="1"/>
  <c r="I21" i="3"/>
  <c r="D1046" i="1"/>
  <c r="G1046" i="1" s="1"/>
  <c r="E6" i="5"/>
  <c r="D636" i="4"/>
  <c r="F528" i="4"/>
  <c r="C522" i="1"/>
  <c r="G220" i="1"/>
  <c r="H220" i="1"/>
  <c r="F7" i="5"/>
  <c r="D6" i="5"/>
  <c r="H20" i="3"/>
  <c r="C985" i="1"/>
  <c r="D408" i="4"/>
  <c r="F350" i="4"/>
  <c r="C345" i="1"/>
  <c r="G1124" i="1"/>
  <c r="H1124" i="1"/>
  <c r="G211" i="1"/>
  <c r="H211" i="1"/>
  <c r="G1222" i="1"/>
  <c r="H1222" i="1"/>
  <c r="G1436" i="1"/>
  <c r="H1436" i="1"/>
  <c r="G192" i="1"/>
  <c r="H192" i="1"/>
  <c r="B21" i="9"/>
  <c r="G148" i="1"/>
  <c r="H148" i="1"/>
  <c r="G415" i="1"/>
  <c r="H415" i="1"/>
  <c r="G120" i="1"/>
  <c r="H120" i="1"/>
  <c r="G587" i="1"/>
  <c r="H587" i="1"/>
  <c r="D412" i="4"/>
  <c r="F6" i="4"/>
  <c r="H16" i="3"/>
  <c r="C2" i="1"/>
  <c r="G294" i="1"/>
  <c r="H294" i="1"/>
  <c r="G478" i="1"/>
  <c r="H478" i="1"/>
  <c r="G78" i="1"/>
  <c r="H78" i="1"/>
  <c r="G1153" i="1"/>
  <c r="H1153" i="1"/>
  <c r="G1383" i="1"/>
  <c r="H1383" i="1"/>
  <c r="G259" i="1"/>
  <c r="H259" i="1"/>
  <c r="H17" i="3"/>
  <c r="D289" i="4"/>
  <c r="F151" i="4"/>
  <c r="C147" i="1"/>
  <c r="E291" i="4"/>
  <c r="D287" i="1" s="1"/>
  <c r="E413" i="4"/>
  <c r="D285" i="1"/>
  <c r="E636" i="4"/>
  <c r="D630" i="1" s="1"/>
  <c r="D522" i="1"/>
  <c r="H28" i="3"/>
  <c r="F141" i="6"/>
  <c r="C1435" i="1"/>
  <c r="G40" i="1"/>
  <c r="H40" i="1"/>
  <c r="F237" i="5"/>
  <c r="H23" i="3"/>
  <c r="C1214" i="1"/>
  <c r="G358" i="1"/>
  <c r="H358" i="1"/>
  <c r="B315" i="9"/>
  <c r="E314" i="9"/>
  <c r="I10" i="3" s="1"/>
  <c r="D407" i="4"/>
  <c r="F298" i="4"/>
  <c r="C293" i="1"/>
  <c r="G1329" i="1"/>
  <c r="H1329" i="1"/>
  <c r="H9" i="3"/>
  <c r="G293" i="1" l="1"/>
  <c r="H293" i="1"/>
  <c r="G1214" i="1"/>
  <c r="H1214" i="1"/>
  <c r="F412" i="4"/>
  <c r="D639" i="4"/>
  <c r="C407" i="1"/>
  <c r="G278" i="9"/>
  <c r="G284" i="9"/>
  <c r="E284" i="9" s="1"/>
  <c r="B284" i="9" s="1"/>
  <c r="F6" i="5"/>
  <c r="C984" i="1"/>
  <c r="G522" i="1"/>
  <c r="H522" i="1"/>
  <c r="N3" i="9"/>
  <c r="I11" i="3"/>
  <c r="E639" i="4"/>
  <c r="E414" i="4"/>
  <c r="D409" i="1" s="1"/>
  <c r="D407" i="1"/>
  <c r="F635" i="4"/>
  <c r="C629" i="1"/>
  <c r="G147" i="1"/>
  <c r="H147" i="1"/>
  <c r="G2" i="1"/>
  <c r="H2" i="1"/>
  <c r="D290" i="4"/>
  <c r="F408" i="4"/>
  <c r="C403" i="1"/>
  <c r="H1046" i="1"/>
  <c r="K3" i="9"/>
  <c r="I9" i="3"/>
  <c r="G985" i="1"/>
  <c r="H985" i="1"/>
  <c r="F636" i="4"/>
  <c r="C630" i="1"/>
  <c r="G1152" i="1"/>
  <c r="H1152" i="1"/>
  <c r="G1435" i="1"/>
  <c r="H1435" i="1"/>
  <c r="F407" i="4"/>
  <c r="C402" i="1"/>
  <c r="E640" i="4"/>
  <c r="E415" i="4"/>
  <c r="D410" i="1" s="1"/>
  <c r="D408" i="1"/>
  <c r="D291" i="4"/>
  <c r="F289" i="4"/>
  <c r="D413" i="4"/>
  <c r="C285" i="1"/>
  <c r="G345" i="1"/>
  <c r="H345" i="1"/>
  <c r="H278" i="9"/>
  <c r="D984" i="1"/>
  <c r="G414" i="1"/>
  <c r="H414" i="1"/>
  <c r="G285" i="1" l="1"/>
  <c r="H285" i="1"/>
  <c r="G403" i="1"/>
  <c r="H403" i="1"/>
  <c r="D640" i="4"/>
  <c r="D415" i="4"/>
  <c r="F413" i="4"/>
  <c r="C408" i="1"/>
  <c r="G630" i="1"/>
  <c r="H630" i="1"/>
  <c r="E642" i="4"/>
  <c r="D634" i="1"/>
  <c r="F290" i="4"/>
  <c r="C286" i="1"/>
  <c r="D641" i="4"/>
  <c r="F639" i="4"/>
  <c r="C633" i="1"/>
  <c r="F291" i="4"/>
  <c r="C287" i="1"/>
  <c r="G402" i="1"/>
  <c r="H402" i="1"/>
  <c r="G629" i="1"/>
  <c r="H629" i="1"/>
  <c r="E641" i="4"/>
  <c r="D633" i="1"/>
  <c r="E278" i="9"/>
  <c r="D414" i="4"/>
  <c r="H8" i="3"/>
  <c r="G984" i="1"/>
  <c r="H984" i="1"/>
  <c r="G407" i="1"/>
  <c r="H407" i="1"/>
  <c r="M3" i="9" l="1"/>
  <c r="E645" i="4"/>
  <c r="D635" i="1"/>
  <c r="G408" i="1"/>
  <c r="H408" i="1"/>
  <c r="F414" i="4"/>
  <c r="C409" i="1"/>
  <c r="G287" i="1"/>
  <c r="H287" i="1"/>
  <c r="F641" i="4"/>
  <c r="C635" i="1"/>
  <c r="E646" i="4"/>
  <c r="D636" i="1"/>
  <c r="B278" i="9"/>
  <c r="E277" i="9"/>
  <c r="I8" i="3" s="1"/>
  <c r="G286" i="1"/>
  <c r="H286" i="1"/>
  <c r="F415" i="4"/>
  <c r="C410" i="1"/>
  <c r="G633" i="1"/>
  <c r="H633" i="1"/>
  <c r="D642" i="4"/>
  <c r="F640" i="4"/>
  <c r="C634" i="1"/>
  <c r="G409" i="1" l="1"/>
  <c r="H409" i="1"/>
  <c r="F642" i="4"/>
  <c r="D646" i="4"/>
  <c r="C636" i="1"/>
  <c r="G276" i="9"/>
  <c r="E276" i="9" s="1"/>
  <c r="B276" i="9" s="1"/>
  <c r="D645" i="4"/>
  <c r="I18" i="3"/>
  <c r="D639" i="1"/>
  <c r="G634" i="1"/>
  <c r="H634" i="1"/>
  <c r="G410" i="1"/>
  <c r="H410" i="1"/>
  <c r="I19" i="3"/>
  <c r="D640" i="1"/>
  <c r="G635" i="1"/>
  <c r="H635" i="1"/>
  <c r="F646" i="4" l="1"/>
  <c r="H19" i="3"/>
  <c r="C640" i="1"/>
  <c r="H18" i="3"/>
  <c r="F645" i="4"/>
  <c r="C639" i="1"/>
  <c r="G636" i="1"/>
  <c r="H636" i="1"/>
  <c r="H7" i="3"/>
  <c r="J3" i="9" l="1"/>
  <c r="G640" i="1"/>
  <c r="H640" i="1"/>
  <c r="G639" i="1"/>
  <c r="H639" i="1"/>
  <c r="M272" i="9" l="1"/>
  <c r="L272" i="9"/>
  <c r="H274" i="9"/>
  <c r="G274" i="9"/>
  <c r="E274" i="9" s="1"/>
  <c r="G18" i="9"/>
  <c r="H18" i="9"/>
  <c r="J8" i="9"/>
  <c r="G15" i="9"/>
  <c r="J5" i="9"/>
  <c r="L16" i="9"/>
  <c r="I7" i="9"/>
  <c r="K13" i="9"/>
  <c r="K10" i="9"/>
  <c r="G16" i="9"/>
  <c r="I6" i="9"/>
  <c r="K9" i="9"/>
  <c r="K6" i="9"/>
  <c r="I17" i="9"/>
  <c r="I9" i="9"/>
  <c r="H16" i="9"/>
  <c r="K12" i="9"/>
  <c r="L15" i="9"/>
  <c r="J11" i="9"/>
  <c r="I13" i="9"/>
  <c r="I5" i="9"/>
  <c r="K11" i="9"/>
  <c r="J17" i="9"/>
  <c r="K8" i="9"/>
  <c r="J13" i="9"/>
  <c r="K5" i="9"/>
  <c r="J10" i="9"/>
  <c r="M16" i="9"/>
  <c r="J7" i="9"/>
  <c r="I12" i="9"/>
  <c r="K7" i="9"/>
  <c r="J12" i="9"/>
  <c r="J9" i="9"/>
  <c r="H15" i="9"/>
  <c r="J6" i="9"/>
  <c r="I11" i="9"/>
  <c r="H17" i="9"/>
  <c r="I8" i="9"/>
  <c r="M15" i="9"/>
  <c r="G17" i="9"/>
  <c r="E8" i="9" l="1"/>
  <c r="B8" i="9" s="1"/>
  <c r="E12" i="9"/>
  <c r="B12" i="9" s="1"/>
  <c r="F272" i="9"/>
  <c r="B272" i="9" s="1"/>
  <c r="E10" i="9"/>
  <c r="B10" i="9" s="1"/>
  <c r="E16" i="9"/>
  <c r="E17" i="9"/>
  <c r="B17" i="9" s="1"/>
  <c r="E11" i="9"/>
  <c r="B11" i="9" s="1"/>
  <c r="E13" i="9"/>
  <c r="B13" i="9" s="1"/>
  <c r="E15" i="9"/>
  <c r="B274" i="9"/>
  <c r="E20" i="9"/>
  <c r="I7" i="3" s="1"/>
  <c r="E9" i="9"/>
  <c r="B9" i="9" s="1"/>
  <c r="E6" i="9"/>
  <c r="B6" i="9" s="1"/>
  <c r="E7" i="9"/>
  <c r="B7" i="9" s="1"/>
  <c r="F15" i="9"/>
  <c r="F16" i="9"/>
  <c r="E5" i="9"/>
  <c r="E18" i="9"/>
  <c r="B18" i="9" s="1"/>
  <c r="F20" i="9" l="1"/>
  <c r="F14" i="9"/>
  <c r="B16" i="9"/>
  <c r="B5" i="9"/>
  <c r="E4" i="9"/>
  <c r="E14" i="9"/>
  <c r="B1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<sst xmlns="http://schemas.openxmlformats.org/spreadsheetml/2006/main" count="4360" uniqueCount="3421">
  <si>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</si>
  <si>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</si>
  <si>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</si>
  <si>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</si>
  <si>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</si>
  <si>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</si>
  <si>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</si>
  <si>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</si>
  <si>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</si>
  <si>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</si>
  <si>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</si>
  <si>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</si>
  <si>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</si>
  <si>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</si>
  <si>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</si>
  <si>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</si>
  <si>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</si>
  <si>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</si>
  <si>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</si>
  <si>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</si>
  <si>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</si>
  <si>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</si>
  <si>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</si>
  <si>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</si>
  <si>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</si>
  <si>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</si>
  <si>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</si>
  <si>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</si>
  <si>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</si>
  <si>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</si>
  <si>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</si>
  <si>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SISAK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</si>
  <si>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</si>
  <si>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</si>
  <si>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</si>
  <si>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</si>
  <si>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</si>
  <si>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</si>
  <si>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</si>
  <si>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</si>
  <si>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</si>
  <si>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</si>
  <si>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</si>
  <si>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</si>
  <si>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</si>
  <si>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</si>
  <si>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</si>
  <si>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</si>
  <si>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</si>
  <si>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19394 - TEHNIČKA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</si>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</sst>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1452309.2899999998</v>
      </c>
      <c r="D2" s="6">
        <f>'PR-RAS'!E6</f>
        <v>1741840.23</v>
      </c>
      <c r="E2" s="6">
        <v>0</v>
      </c>
      <c r="F2" s="6">
        <v>0</v>
      </c>
      <c r="G2" s="7">
        <f t="shared" ref="G2:G264" si="0">(B2/1000)*(C2*1+D2*2)</f>
        <v>4935.9897499999997</v>
      </c>
      <c r="H2" s="7">
        <f t="shared" ref="H2:H264" si="1">ABS(C2-ROUND(C2,0))+ABS(D2-ROUND(D2,0))</f>
        <v>0.51999999978579581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1245623.75</v>
      </c>
      <c r="D46" s="1">
        <f>'PR-RAS'!E50</f>
        <v>1030451.03</v>
      </c>
      <c r="E46" s="1">
        <v>0</v>
      </c>
      <c r="F46" s="1">
        <v>0</v>
      </c>
      <c r="G46" s="2">
        <f t="shared" si="0"/>
        <v>148793.66144999999</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448525.44</v>
      </c>
      <c r="D50" s="1">
        <f>'PR-RAS'!E54</f>
        <v>0</v>
      </c>
      <c r="E50" s="1">
        <v>0</v>
      </c>
      <c r="F50" s="1">
        <v>0</v>
      </c>
      <c r="G50" s="2">
        <f t="shared" si="0"/>
        <v>21977.74656</v>
      </c>
      <c r="H50" s="2">
        <f t="shared" si="1"/>
        <v>0.44000000000232831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448525.44</v>
      </c>
      <c r="D53" s="1">
        <f>'PR-RAS'!E57</f>
        <v>0</v>
      </c>
      <c r="E53" s="1">
        <v>0</v>
      </c>
      <c r="F53" s="1">
        <v>0</v>
      </c>
      <c r="G53" s="2">
        <f t="shared" si="0"/>
        <v>23323.32288</v>
      </c>
      <c r="H53" s="2">
        <f t="shared" si="1"/>
        <v>0.44000000000232831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738059.78</v>
      </c>
      <c r="D64" s="1">
        <f>'PR-RAS'!E68</f>
        <v>1030451.03</v>
      </c>
      <c r="E64" s="1">
        <v>0</v>
      </c>
      <c r="F64" s="1">
        <v>0</v>
      </c>
      <c r="G64" s="2">
        <f t="shared" si="0"/>
        <v>176334.59591999999</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738059.78</v>
      </c>
      <c r="D65" s="1">
        <f>'PR-RAS'!E69</f>
        <v>1030451.03</v>
      </c>
      <c r="E65" s="1">
        <v>0</v>
      </c>
      <c r="F65" s="1">
        <v>0</v>
      </c>
      <c r="G65" s="2">
        <f t="shared" si="0"/>
        <v>179133.55776</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59038.53</v>
      </c>
      <c r="D70" s="1">
        <f>'PR-RAS'!E74</f>
        <v>0</v>
      </c>
      <c r="E70" s="1">
        <v>0</v>
      </c>
      <c r="F70" s="1">
        <v>0</v>
      </c>
      <c r="G70" s="2">
        <f t="shared" si="0"/>
        <v>4073.6585700000001</v>
      </c>
      <c r="H70" s="2">
        <f t="shared" si="1"/>
        <v>0.47000000000116415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59038.53</v>
      </c>
      <c r="D71" s="1">
        <f>'PR-RAS'!E75</f>
        <v>0</v>
      </c>
      <c r="E71" s="1">
        <v>0</v>
      </c>
      <c r="F71" s="1">
        <v>0</v>
      </c>
      <c r="G71" s="2">
        <f t="shared" si="0"/>
        <v>4132.6971000000003</v>
      </c>
      <c r="H71" s="2">
        <f t="shared" si="1"/>
        <v>0.47000000000116415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0.45</v>
      </c>
      <c r="D78" s="1">
        <f>'PR-RAS'!E82</f>
        <v>0.63</v>
      </c>
      <c r="E78" s="1">
        <v>0</v>
      </c>
      <c r="F78" s="1">
        <v>0</v>
      </c>
      <c r="G78" s="2">
        <f t="shared" si="0"/>
        <v>0.13167000000000001</v>
      </c>
      <c r="H78" s="2">
        <f t="shared" si="1"/>
        <v>0.82000000000000006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0.45</v>
      </c>
      <c r="D79" s="1">
        <f>'PR-RAS'!E83</f>
        <v>0.63</v>
      </c>
      <c r="E79" s="1">
        <v>0</v>
      </c>
      <c r="F79" s="1">
        <v>0</v>
      </c>
      <c r="G79" s="2">
        <f t="shared" si="0"/>
        <v>0.13338</v>
      </c>
      <c r="H79" s="2">
        <f t="shared" si="1"/>
        <v>0.82000000000000006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0.45</v>
      </c>
      <c r="D81" s="1">
        <f>'PR-RAS'!E85</f>
        <v>0.63</v>
      </c>
      <c r="E81" s="1">
        <v>0</v>
      </c>
      <c r="F81" s="1">
        <v>0</v>
      </c>
      <c r="G81" s="2">
        <f t="shared" si="0"/>
        <v>0.1368</v>
      </c>
      <c r="H81" s="2">
        <f t="shared" si="1"/>
        <v>0.82000000000000006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8757.18</v>
      </c>
      <c r="D120" s="1">
        <f>'PR-RAS'!E124</f>
        <v>10170.790000000001</v>
      </c>
      <c r="E120" s="1">
        <v>0</v>
      </c>
      <c r="F120" s="1">
        <v>0</v>
      </c>
      <c r="G120" s="2">
        <f t="shared" si="0"/>
        <v>3462.7524400000002</v>
      </c>
      <c r="H120" s="2">
        <f t="shared" si="1"/>
        <v>0.38999999999941792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6924.48</v>
      </c>
      <c r="D121" s="1">
        <f>'PR-RAS'!E125</f>
        <v>7218.34</v>
      </c>
      <c r="E121" s="1">
        <v>0</v>
      </c>
      <c r="F121" s="1">
        <v>0</v>
      </c>
      <c r="G121" s="2">
        <f t="shared" si="0"/>
        <v>2563.3391999999999</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6924.48</v>
      </c>
      <c r="D123" s="1">
        <f>'PR-RAS'!E127</f>
        <v>7218.34</v>
      </c>
      <c r="E123" s="1">
        <v>0</v>
      </c>
      <c r="F123" s="1">
        <v>0</v>
      </c>
      <c r="G123" s="2">
        <f t="shared" si="0"/>
        <v>2606.0615199999997</v>
      </c>
      <c r="H123" s="2">
        <f t="shared" si="1"/>
        <v>0.81999999999970896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1832.7</v>
      </c>
      <c r="D124" s="1">
        <f>'PR-RAS'!E128</f>
        <v>2952.45</v>
      </c>
      <c r="E124" s="1">
        <v>0</v>
      </c>
      <c r="F124" s="1">
        <v>0</v>
      </c>
      <c r="G124" s="2">
        <f t="shared" si="0"/>
        <v>951.72479999999996</v>
      </c>
      <c r="H124" s="2">
        <f t="shared" si="1"/>
        <v>0.74999999999977263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1832.7</v>
      </c>
      <c r="D125" s="1">
        <f>'PR-RAS'!E129</f>
        <v>2952.45</v>
      </c>
      <c r="E125" s="1">
        <v>0</v>
      </c>
      <c r="F125" s="1">
        <v>0</v>
      </c>
      <c r="G125" s="2">
        <f t="shared" si="0"/>
        <v>959.46239999999989</v>
      </c>
      <c r="H125" s="2">
        <f t="shared" si="1"/>
        <v>0.74999999999977263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197927.91</v>
      </c>
      <c r="D129" s="1">
        <f>'PR-RAS'!E133</f>
        <v>701217.78</v>
      </c>
      <c r="E129" s="1">
        <v>0</v>
      </c>
      <c r="F129" s="1">
        <v>0</v>
      </c>
      <c r="G129" s="2">
        <f t="shared" si="0"/>
        <v>204846.52416</v>
      </c>
      <c r="H129" s="2">
        <f t="shared" si="1"/>
        <v>0.30999999996856786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197927.91</v>
      </c>
      <c r="D130" s="1">
        <f>'PR-RAS'!E134</f>
        <v>701217.78</v>
      </c>
      <c r="E130" s="1">
        <v>0</v>
      </c>
      <c r="F130" s="1">
        <v>0</v>
      </c>
      <c r="G130" s="2">
        <f t="shared" si="0"/>
        <v>206446.88763000001</v>
      </c>
      <c r="H130" s="2">
        <f t="shared" si="1"/>
        <v>0.30999999996856786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197927.91</v>
      </c>
      <c r="D131" s="1">
        <f>'PR-RAS'!E135</f>
        <v>701217.78</v>
      </c>
      <c r="E131" s="1">
        <v>0</v>
      </c>
      <c r="F131" s="1">
        <v>0</v>
      </c>
      <c r="G131" s="2">
        <f t="shared" si="0"/>
        <v>208047.25109999999</v>
      </c>
      <c r="H131" s="2">
        <f t="shared" si="1"/>
        <v>0.30999999996856786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1617499.61</v>
      </c>
      <c r="D147" s="1">
        <f>'PR-RAS'!E151</f>
        <v>1571719.41</v>
      </c>
      <c r="E147" s="1">
        <v>0</v>
      </c>
      <c r="F147" s="1">
        <v>0</v>
      </c>
      <c r="G147" s="2">
        <f t="shared" si="0"/>
        <v>695097.0107799999</v>
      </c>
      <c r="H147" s="2">
        <f t="shared" si="1"/>
        <v>0.79999999981373549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820385.58</v>
      </c>
      <c r="D148" s="1">
        <f>'PR-RAS'!E152</f>
        <v>1068649.29</v>
      </c>
      <c r="E148" s="1">
        <v>0</v>
      </c>
      <c r="F148" s="1">
        <v>0</v>
      </c>
      <c r="G148" s="2">
        <f t="shared" si="0"/>
        <v>434779.57152</v>
      </c>
      <c r="H148" s="2">
        <f t="shared" si="1"/>
        <v>0.71000000007916242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684644.22</v>
      </c>
      <c r="D149" s="1">
        <f>'PR-RAS'!E153</f>
        <v>877941.44</v>
      </c>
      <c r="E149" s="1">
        <v>0</v>
      </c>
      <c r="F149" s="1">
        <v>0</v>
      </c>
      <c r="G149" s="2">
        <f t="shared" si="0"/>
        <v>361198.01079999993</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684644.22</v>
      </c>
      <c r="D150" s="1">
        <f>'PR-RAS'!E154</f>
        <v>877941.44</v>
      </c>
      <c r="E150" s="1">
        <v>0</v>
      </c>
      <c r="F150" s="1">
        <v>0</v>
      </c>
      <c r="G150" s="2">
        <f t="shared" si="0"/>
        <v>363638.53789999994</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22761.08</v>
      </c>
      <c r="D154" s="1">
        <f>'PR-RAS'!E158</f>
        <v>46512.22</v>
      </c>
      <c r="E154" s="1">
        <v>0</v>
      </c>
      <c r="F154" s="1">
        <v>0</v>
      </c>
      <c r="G154" s="2">
        <f t="shared" si="0"/>
        <v>17715.184560000002</v>
      </c>
      <c r="H154" s="2">
        <f t="shared" si="1"/>
        <v>0.30000000000291038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112980.28</v>
      </c>
      <c r="D155" s="1">
        <f>'PR-RAS'!E159</f>
        <v>144195.63</v>
      </c>
      <c r="E155" s="1">
        <v>0</v>
      </c>
      <c r="F155" s="1">
        <v>0</v>
      </c>
      <c r="G155" s="2">
        <f t="shared" si="0"/>
        <v>61811.217160000007</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112980.28</v>
      </c>
      <c r="D157" s="1">
        <f>'PR-RAS'!E161</f>
        <v>144195.63</v>
      </c>
      <c r="E157" s="1">
        <v>0</v>
      </c>
      <c r="F157" s="1">
        <v>0</v>
      </c>
      <c r="G157" s="2">
        <f t="shared" si="0"/>
        <v>62613.960240000008</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691700.52</v>
      </c>
      <c r="D159" s="1">
        <f>'PR-RAS'!E163</f>
        <v>500012.47</v>
      </c>
      <c r="E159" s="1">
        <v>0</v>
      </c>
      <c r="F159" s="1">
        <v>0</v>
      </c>
      <c r="G159" s="2">
        <f t="shared" si="0"/>
        <v>267292.62267999997</v>
      </c>
      <c r="H159" s="2">
        <f t="shared" si="1"/>
        <v>0.94999999995343387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153806.01</v>
      </c>
      <c r="D160" s="1">
        <f>'PR-RAS'!E164</f>
        <v>68305.679999999993</v>
      </c>
      <c r="E160" s="1">
        <v>0</v>
      </c>
      <c r="F160" s="1">
        <v>0</v>
      </c>
      <c r="G160" s="2">
        <f t="shared" si="0"/>
        <v>46176.361830000002</v>
      </c>
      <c r="H160" s="2">
        <f t="shared" si="1"/>
        <v>0.33000000001629815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7180.86</v>
      </c>
      <c r="D161" s="1">
        <f>'PR-RAS'!E165</f>
        <v>10684.31</v>
      </c>
      <c r="E161" s="1">
        <v>0</v>
      </c>
      <c r="F161" s="1">
        <v>0</v>
      </c>
      <c r="G161" s="2">
        <f t="shared" si="0"/>
        <v>4567.9168</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18581.580000000002</v>
      </c>
      <c r="D162" s="1">
        <f>'PR-RAS'!E166</f>
        <v>23008.95</v>
      </c>
      <c r="E162" s="1">
        <v>0</v>
      </c>
      <c r="F162" s="1">
        <v>0</v>
      </c>
      <c r="G162" s="2">
        <f t="shared" si="0"/>
        <v>10400.516280000002</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127231.07</v>
      </c>
      <c r="D163" s="1">
        <f>'PR-RAS'!E167</f>
        <v>34612.42</v>
      </c>
      <c r="E163" s="1">
        <v>0</v>
      </c>
      <c r="F163" s="1">
        <v>0</v>
      </c>
      <c r="G163" s="2">
        <f t="shared" si="0"/>
        <v>31825.85742</v>
      </c>
      <c r="H163" s="2">
        <f t="shared" si="1"/>
        <v>0.49000000000523869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812.5</v>
      </c>
      <c r="D164" s="1">
        <f>'PR-RAS'!E168</f>
        <v>0</v>
      </c>
      <c r="E164" s="1">
        <v>0</v>
      </c>
      <c r="F164" s="1">
        <v>0</v>
      </c>
      <c r="G164" s="2">
        <f t="shared" si="0"/>
        <v>132.4375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198927.73</v>
      </c>
      <c r="D165" s="1">
        <f>'PR-RAS'!E169</f>
        <v>326159.15999999997</v>
      </c>
      <c r="E165" s="1">
        <v>0</v>
      </c>
      <c r="F165" s="1">
        <v>0</v>
      </c>
      <c r="G165" s="2">
        <f t="shared" si="0"/>
        <v>139604.35219999999</v>
      </c>
      <c r="H165" s="2">
        <f t="shared" si="1"/>
        <v>0.42999999996391125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181633.19</v>
      </c>
      <c r="D166" s="1">
        <f>'PR-RAS'!E170</f>
        <v>314388.98</v>
      </c>
      <c r="E166" s="1">
        <v>0</v>
      </c>
      <c r="F166" s="1">
        <v>0</v>
      </c>
      <c r="G166" s="2">
        <f t="shared" si="0"/>
        <v>133717.83974999998</v>
      </c>
      <c r="H166" s="2">
        <f t="shared" si="1"/>
        <v>0.21000000002095476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14133.31</v>
      </c>
      <c r="D167" s="1">
        <f>'PR-RAS'!E171</f>
        <v>8886.2199999999993</v>
      </c>
      <c r="E167" s="1">
        <v>0</v>
      </c>
      <c r="F167" s="1">
        <v>0</v>
      </c>
      <c r="G167" s="2">
        <f t="shared" si="0"/>
        <v>5296.3545000000004</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433.75</v>
      </c>
      <c r="D169" s="1">
        <f>'PR-RAS'!E173</f>
        <v>1323.78</v>
      </c>
      <c r="E169" s="1">
        <v>0</v>
      </c>
      <c r="F169" s="1">
        <v>0</v>
      </c>
      <c r="G169" s="2">
        <f t="shared" si="0"/>
        <v>517.66007999999999</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2727.48</v>
      </c>
      <c r="D170" s="1">
        <f>'PR-RAS'!E174</f>
        <v>1560.18</v>
      </c>
      <c r="E170" s="1">
        <v>0</v>
      </c>
      <c r="F170" s="1">
        <v>0</v>
      </c>
      <c r="G170" s="2">
        <f t="shared" si="0"/>
        <v>988.28496000000007</v>
      </c>
      <c r="H170" s="2">
        <f t="shared" si="1"/>
        <v>0.66000000000008185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173228.29</v>
      </c>
      <c r="D173" s="1">
        <f>'PR-RAS'!E177</f>
        <v>65468.08</v>
      </c>
      <c r="E173" s="1">
        <v>0</v>
      </c>
      <c r="F173" s="1">
        <v>0</v>
      </c>
      <c r="G173" s="2">
        <f t="shared" si="0"/>
        <v>52316.285400000001</v>
      </c>
      <c r="H173" s="2">
        <f t="shared" si="1"/>
        <v>0.3700000000098953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5919.61</v>
      </c>
      <c r="D174" s="1">
        <f>'PR-RAS'!E178</f>
        <v>4151.8100000000004</v>
      </c>
      <c r="E174" s="1">
        <v>0</v>
      </c>
      <c r="F174" s="1">
        <v>0</v>
      </c>
      <c r="G174" s="2">
        <f t="shared" si="0"/>
        <v>2460.6187899999995</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v>
      </c>
      <c r="D175" s="1">
        <f>'PR-RAS'!E179</f>
        <v>0</v>
      </c>
      <c r="E175" s="1">
        <v>0</v>
      </c>
      <c r="F175" s="1">
        <v>0</v>
      </c>
      <c r="G175" s="2">
        <f t="shared" si="0"/>
        <v>3.0449999999999999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34257.33</v>
      </c>
      <c r="D176" s="1">
        <f>'PR-RAS'!E180</f>
        <v>978.78</v>
      </c>
      <c r="E176" s="1">
        <v>0</v>
      </c>
      <c r="F176" s="1">
        <v>0</v>
      </c>
      <c r="G176" s="2">
        <f t="shared" si="0"/>
        <v>6337.6057499999997</v>
      </c>
      <c r="H176" s="2">
        <f t="shared" si="1"/>
        <v>0.55000000000177351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4570.3999999999996</v>
      </c>
      <c r="D177" s="1">
        <f>'PR-RAS'!E181</f>
        <v>5484.48</v>
      </c>
      <c r="E177" s="1">
        <v>0</v>
      </c>
      <c r="F177" s="1">
        <v>0</v>
      </c>
      <c r="G177" s="2">
        <f t="shared" si="0"/>
        <v>2734.9273599999997</v>
      </c>
      <c r="H177" s="2">
        <f t="shared" si="1"/>
        <v>0.87999999999919964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49171.57</v>
      </c>
      <c r="D178" s="1">
        <f>'PR-RAS'!E182</f>
        <v>50883.42</v>
      </c>
      <c r="E178" s="1">
        <v>0</v>
      </c>
      <c r="F178" s="1">
        <v>0</v>
      </c>
      <c r="G178" s="2">
        <f t="shared" si="0"/>
        <v>26716.098569999998</v>
      </c>
      <c r="H178" s="2">
        <f t="shared" si="1"/>
        <v>0.84999999999854481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9006.2800000000007</v>
      </c>
      <c r="D180" s="1">
        <f>'PR-RAS'!E184</f>
        <v>0</v>
      </c>
      <c r="E180" s="1">
        <v>0</v>
      </c>
      <c r="F180" s="1">
        <v>0</v>
      </c>
      <c r="G180" s="2">
        <f t="shared" si="0"/>
        <v>1612.1241199999999</v>
      </c>
      <c r="H180" s="2">
        <f t="shared" si="1"/>
        <v>0.28000000000065484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2301.6</v>
      </c>
      <c r="D181" s="1">
        <f>'PR-RAS'!E185</f>
        <v>2604.84</v>
      </c>
      <c r="E181" s="1">
        <v>0</v>
      </c>
      <c r="F181" s="1">
        <v>0</v>
      </c>
      <c r="G181" s="2">
        <f t="shared" si="0"/>
        <v>1352.0304000000001</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67984</v>
      </c>
      <c r="D182" s="1">
        <f>'PR-RAS'!E186</f>
        <v>1364.75</v>
      </c>
      <c r="E182" s="1">
        <v>0</v>
      </c>
      <c r="F182" s="1">
        <v>0</v>
      </c>
      <c r="G182" s="2">
        <f t="shared" si="0"/>
        <v>12799.1435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165738.49</v>
      </c>
      <c r="D184" s="1">
        <f>'PR-RAS'!E188</f>
        <v>40079.550000000003</v>
      </c>
      <c r="E184" s="1">
        <v>0</v>
      </c>
      <c r="F184" s="1">
        <v>0</v>
      </c>
      <c r="G184" s="2">
        <f t="shared" si="0"/>
        <v>44999.258969999995</v>
      </c>
      <c r="H184" s="2">
        <f t="shared" si="1"/>
        <v>0.93999999998777639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4101.8500000000004</v>
      </c>
      <c r="D186" s="1">
        <f>'PR-RAS'!E190</f>
        <v>0</v>
      </c>
      <c r="E186" s="1">
        <v>0</v>
      </c>
      <c r="F186" s="1">
        <v>0</v>
      </c>
      <c r="G186" s="2">
        <f t="shared" si="0"/>
        <v>758.84225000000004</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21284.29</v>
      </c>
      <c r="D187" s="1">
        <f>'PR-RAS'!E191</f>
        <v>10153.040000000001</v>
      </c>
      <c r="E187" s="1">
        <v>0</v>
      </c>
      <c r="F187" s="1">
        <v>0</v>
      </c>
      <c r="G187" s="2">
        <f t="shared" si="0"/>
        <v>7735.8088200000002</v>
      </c>
      <c r="H187" s="2">
        <f t="shared" si="1"/>
        <v>0.33000000000174623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1368.86</v>
      </c>
      <c r="D189" s="1">
        <f>'PR-RAS'!E193</f>
        <v>1778.18</v>
      </c>
      <c r="E189" s="1">
        <v>0</v>
      </c>
      <c r="F189" s="1">
        <v>0</v>
      </c>
      <c r="G189" s="2">
        <f t="shared" si="0"/>
        <v>925.94136000000003</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138948.49</v>
      </c>
      <c r="D191" s="1">
        <f>'PR-RAS'!E195</f>
        <v>28113.33</v>
      </c>
      <c r="E191" s="1">
        <v>0</v>
      </c>
      <c r="F191" s="1">
        <v>0</v>
      </c>
      <c r="G191" s="2">
        <f t="shared" si="0"/>
        <v>37083.2785</v>
      </c>
      <c r="H191" s="2">
        <f t="shared" si="1"/>
        <v>0.819999999992433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653.44000000000005</v>
      </c>
      <c r="D192" s="1">
        <f>'PR-RAS'!E196</f>
        <v>3057.65</v>
      </c>
      <c r="E192" s="1">
        <v>0</v>
      </c>
      <c r="F192" s="1">
        <v>0</v>
      </c>
      <c r="G192" s="2">
        <f t="shared" si="0"/>
        <v>1292.82934</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2504.17</v>
      </c>
      <c r="E198" s="1">
        <v>0</v>
      </c>
      <c r="F198" s="1">
        <v>0</v>
      </c>
      <c r="G198" s="2">
        <f t="shared" si="0"/>
        <v>986.64298000000008</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2504.17</v>
      </c>
      <c r="E204" s="1">
        <v>0</v>
      </c>
      <c r="F204" s="1">
        <v>0</v>
      </c>
      <c r="G204" s="2">
        <f t="shared" si="0"/>
        <v>1016.69302</v>
      </c>
      <c r="H204" s="2">
        <f t="shared" si="1"/>
        <v>0.17000000000007276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653.44000000000005</v>
      </c>
      <c r="D206" s="1">
        <f>'PR-RAS'!E210</f>
        <v>553.48</v>
      </c>
      <c r="E206" s="1">
        <v>0</v>
      </c>
      <c r="F206" s="1">
        <v>0</v>
      </c>
      <c r="G206" s="2">
        <f t="shared" si="0"/>
        <v>360.88200000000001</v>
      </c>
      <c r="H206" s="2">
        <f t="shared" si="1"/>
        <v>0.92000000000007276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653.44000000000005</v>
      </c>
      <c r="D207" s="1">
        <f>'PR-RAS'!E211</f>
        <v>553.48</v>
      </c>
      <c r="E207" s="1">
        <v>0</v>
      </c>
      <c r="F207" s="1">
        <v>0</v>
      </c>
      <c r="G207" s="2">
        <f t="shared" si="0"/>
        <v>362.64240000000001</v>
      </c>
      <c r="H207" s="2">
        <f t="shared" si="1"/>
        <v>0.92000000000007276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19628.07</v>
      </c>
      <c r="D220" s="1">
        <f>'PR-RAS'!E224</f>
        <v>0</v>
      </c>
      <c r="E220" s="1">
        <v>0</v>
      </c>
      <c r="F220" s="1">
        <v>0</v>
      </c>
      <c r="G220" s="2">
        <f t="shared" si="0"/>
        <v>4298.5473300000003</v>
      </c>
      <c r="H220" s="2">
        <f t="shared" si="1"/>
        <v>6.9999999999708962E-2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19628.07</v>
      </c>
      <c r="D243" s="1">
        <f>'PR-RAS'!E247</f>
        <v>0</v>
      </c>
      <c r="E243" s="1">
        <v>0</v>
      </c>
      <c r="F243" s="1">
        <v>0</v>
      </c>
      <c r="G243" s="2">
        <f t="shared" si="0"/>
        <v>4749.9929400000001</v>
      </c>
      <c r="H243" s="2">
        <f t="shared" si="1"/>
        <v>6.9999999999708962E-2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19628.07</v>
      </c>
      <c r="D246" s="1">
        <f>'PR-RAS'!E250</f>
        <v>0</v>
      </c>
      <c r="E246" s="1">
        <v>0</v>
      </c>
      <c r="F246" s="1">
        <v>0</v>
      </c>
      <c r="G246" s="2">
        <f t="shared" si="0"/>
        <v>4808.8771500000003</v>
      </c>
      <c r="H246" s="2">
        <f t="shared" si="1"/>
        <v>6.9999999999708962E-2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85132</v>
      </c>
      <c r="D248" s="1">
        <f>'PR-RAS'!E252</f>
        <v>0</v>
      </c>
      <c r="E248" s="1">
        <v>0</v>
      </c>
      <c r="F248" s="1">
        <v>0</v>
      </c>
      <c r="G248" s="2">
        <f t="shared" si="0"/>
        <v>21027.603999999999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85132</v>
      </c>
      <c r="D255" s="1">
        <f>'PR-RAS'!E259</f>
        <v>0</v>
      </c>
      <c r="E255" s="1">
        <v>0</v>
      </c>
      <c r="F255" s="1">
        <v>0</v>
      </c>
      <c r="G255" s="2">
        <f t="shared" si="0"/>
        <v>21623.528000000002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85132</v>
      </c>
      <c r="D258" s="1">
        <f>'PR-RAS'!E262</f>
        <v>0</v>
      </c>
      <c r="E258" s="1">
        <v>0</v>
      </c>
      <c r="F258" s="1">
        <v>0</v>
      </c>
      <c r="G258" s="2">
        <f t="shared" si="0"/>
        <v>21878.923999999999</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1617499.61</v>
      </c>
      <c r="D285" s="1">
        <f>'PR-RAS'!E289</f>
        <v>1571719.41</v>
      </c>
      <c r="E285" s="1">
        <v>0</v>
      </c>
      <c r="F285" s="1">
        <v>0</v>
      </c>
      <c r="G285" s="2">
        <f t="shared" si="8"/>
        <v>1352106.5141199997</v>
      </c>
      <c r="H285" s="2">
        <f t="shared" si="9"/>
        <v>0.79999999981373549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170120.82000000007</v>
      </c>
      <c r="E286" s="1">
        <v>0</v>
      </c>
      <c r="F286" s="1">
        <v>0</v>
      </c>
      <c r="G286" s="2">
        <f t="shared" si="8"/>
        <v>96968.867400000032</v>
      </c>
      <c r="H286" s="2">
        <f t="shared" si="9"/>
        <v>0.17999999993480742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165190.3200000003</v>
      </c>
      <c r="D287" s="1">
        <f>'PR-RAS'!E291</f>
        <v>0</v>
      </c>
      <c r="E287" s="1">
        <v>0</v>
      </c>
      <c r="F287" s="1">
        <v>0</v>
      </c>
      <c r="G287" s="2">
        <f t="shared" si="8"/>
        <v>47244.431520000078</v>
      </c>
      <c r="H287" s="2">
        <f t="shared" si="9"/>
        <v>0.32000000029802322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338875.66</v>
      </c>
      <c r="D288" s="1">
        <f>'PR-RAS'!E292</f>
        <v>0</v>
      </c>
      <c r="E288" s="1">
        <v>0</v>
      </c>
      <c r="F288" s="1">
        <v>0</v>
      </c>
      <c r="G288" s="2">
        <f t="shared" si="8"/>
        <v>97257.314419999981</v>
      </c>
      <c r="H288" s="2">
        <f t="shared" si="9"/>
        <v>0.34000000002561137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28329.23</v>
      </c>
      <c r="E289" s="1">
        <v>0</v>
      </c>
      <c r="F289" s="1">
        <v>0</v>
      </c>
      <c r="G289" s="2">
        <f t="shared" si="8"/>
        <v>16317.636479999999</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5926.78</v>
      </c>
      <c r="D345" s="1">
        <f>'PR-RAS'!E350</f>
        <v>3080.27</v>
      </c>
      <c r="E345" s="1">
        <v>0</v>
      </c>
      <c r="F345" s="1">
        <v>0</v>
      </c>
      <c r="G345" s="2">
        <f t="shared" si="8"/>
        <v>4158.0380799999994</v>
      </c>
      <c r="H345" s="2">
        <f t="shared" si="9"/>
        <v>0.49000000000023647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3769.33</v>
      </c>
      <c r="D346" s="1">
        <f>'PR-RAS'!E351</f>
        <v>0</v>
      </c>
      <c r="E346" s="1">
        <v>0</v>
      </c>
      <c r="F346" s="1">
        <v>0</v>
      </c>
      <c r="G346" s="2">
        <f t="shared" si="8"/>
        <v>1300.4188499999998</v>
      </c>
      <c r="H346" s="2">
        <f t="shared" si="9"/>
        <v>0.32999999999992724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3769.33</v>
      </c>
      <c r="D351" s="1">
        <f>'PR-RAS'!E356</f>
        <v>0</v>
      </c>
      <c r="E351" s="1">
        <v>0</v>
      </c>
      <c r="F351" s="1">
        <v>0</v>
      </c>
      <c r="G351" s="2">
        <f t="shared" si="8"/>
        <v>1319.2655</v>
      </c>
      <c r="H351" s="2">
        <f t="shared" si="9"/>
        <v>0.32999999999992724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3769.33</v>
      </c>
      <c r="D357" s="1">
        <f>'PR-RAS'!E362</f>
        <v>0</v>
      </c>
      <c r="E357" s="1">
        <v>0</v>
      </c>
      <c r="F357" s="1">
        <v>0</v>
      </c>
      <c r="G357" s="2">
        <f t="shared" si="8"/>
        <v>1341.88148</v>
      </c>
      <c r="H357" s="2">
        <f t="shared" si="9"/>
        <v>0.32999999999992724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2157.4499999999998</v>
      </c>
      <c r="D358" s="1">
        <f>'PR-RAS'!E363</f>
        <v>3080.27</v>
      </c>
      <c r="E358" s="1">
        <v>0</v>
      </c>
      <c r="F358" s="1">
        <v>0</v>
      </c>
      <c r="G358" s="2">
        <f t="shared" si="8"/>
        <v>2969.52243</v>
      </c>
      <c r="H358" s="2">
        <f t="shared" si="9"/>
        <v>0.71999999999979991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2157.4499999999998</v>
      </c>
      <c r="D364" s="1">
        <f>'PR-RAS'!E369</f>
        <v>2500</v>
      </c>
      <c r="E364" s="1">
        <v>0</v>
      </c>
      <c r="F364" s="1">
        <v>0</v>
      </c>
      <c r="G364" s="2">
        <f t="shared" si="8"/>
        <v>2598.1543499999998</v>
      </c>
      <c r="H364" s="2">
        <f t="shared" si="9"/>
        <v>0.4499999999998181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2500</v>
      </c>
      <c r="E365" s="1">
        <v>0</v>
      </c>
      <c r="F365" s="1">
        <v>0</v>
      </c>
      <c r="G365" s="2">
        <f t="shared" si="8"/>
        <v>1820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2157.4499999999998</v>
      </c>
      <c r="D371" s="1">
        <f>'PR-RAS'!E376</f>
        <v>0</v>
      </c>
      <c r="E371" s="1">
        <v>0</v>
      </c>
      <c r="F371" s="1">
        <v>0</v>
      </c>
      <c r="G371" s="2">
        <f t="shared" si="8"/>
        <v>798.25649999999996</v>
      </c>
      <c r="H371" s="2">
        <f t="shared" si="9"/>
        <v>0.4499999999998181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580.27</v>
      </c>
      <c r="E378" s="1">
        <v>0</v>
      </c>
      <c r="F378" s="1">
        <v>0</v>
      </c>
      <c r="G378" s="2">
        <f t="shared" si="8"/>
        <v>437.52357999999998</v>
      </c>
      <c r="H378" s="2">
        <f t="shared" si="9"/>
        <v>0.26999999999998181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580.27</v>
      </c>
      <c r="E379" s="1">
        <v>0</v>
      </c>
      <c r="F379" s="1">
        <v>0</v>
      </c>
      <c r="G379" s="2">
        <f t="shared" si="8"/>
        <v>438.68412000000001</v>
      </c>
      <c r="H379" s="2">
        <f t="shared" si="9"/>
        <v>0.26999999999998181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5926.78</v>
      </c>
      <c r="D403" s="1">
        <f>'PR-RAS'!E408</f>
        <v>3080.27</v>
      </c>
      <c r="E403" s="1">
        <v>0</v>
      </c>
      <c r="F403" s="1">
        <v>0</v>
      </c>
      <c r="G403" s="2">
        <f t="shared" si="8"/>
        <v>4859.1026400000001</v>
      </c>
      <c r="H403" s="2">
        <f t="shared" si="9"/>
        <v>0.49000000000023647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1452309.2899999998</v>
      </c>
      <c r="D407" s="1">
        <f>'PR-RAS'!E412</f>
        <v>1741840.23</v>
      </c>
      <c r="E407" s="1">
        <v>0</v>
      </c>
      <c r="F407" s="1">
        <v>0</v>
      </c>
      <c r="G407" s="2">
        <f t="shared" si="8"/>
        <v>2004011.8385000001</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1623426.3900000001</v>
      </c>
      <c r="D408" s="1">
        <f>'PR-RAS'!E413</f>
        <v>1574799.68</v>
      </c>
      <c r="E408" s="1">
        <v>0</v>
      </c>
      <c r="F408" s="1">
        <v>0</v>
      </c>
      <c r="G408" s="2">
        <f t="shared" si="8"/>
        <v>1942621.4802499998</v>
      </c>
      <c r="H408" s="2">
        <f t="shared" si="9"/>
        <v>0.71000000019557774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167040.55000000005</v>
      </c>
      <c r="E409" s="1">
        <v>0</v>
      </c>
      <c r="F409" s="1">
        <v>0</v>
      </c>
      <c r="G409" s="2">
        <f t="shared" si="8"/>
        <v>136305.08880000003</v>
      </c>
      <c r="H409" s="2">
        <f t="shared" si="9"/>
        <v>0.44999999995343387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171117.10000000033</v>
      </c>
      <c r="D410" s="1">
        <f>'PR-RAS'!E415</f>
        <v>0</v>
      </c>
      <c r="E410" s="1">
        <v>0</v>
      </c>
      <c r="F410" s="1">
        <v>0</v>
      </c>
      <c r="G410" s="2">
        <f t="shared" si="8"/>
        <v>69986.893900000126</v>
      </c>
      <c r="H410" s="2">
        <f t="shared" si="9"/>
        <v>0.1000000003259629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338875.66</v>
      </c>
      <c r="D411" s="1">
        <f>'PR-RAS'!E416</f>
        <v>0</v>
      </c>
      <c r="E411" s="1">
        <v>0</v>
      </c>
      <c r="F411" s="1">
        <v>0</v>
      </c>
      <c r="G411" s="2">
        <f t="shared" si="8"/>
        <v>138939.02059999999</v>
      </c>
      <c r="H411" s="2">
        <f t="shared" si="9"/>
        <v>0.34000000002561137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28329.23</v>
      </c>
      <c r="E412" s="1">
        <v>0</v>
      </c>
      <c r="F412" s="1">
        <v>0</v>
      </c>
      <c r="G412" s="2">
        <f t="shared" si="8"/>
        <v>23286.627059999999</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1452309.2899999998</v>
      </c>
      <c r="D633" s="1">
        <f>'PR-RAS'!E639</f>
        <v>1741840.23</v>
      </c>
      <c r="E633" s="1">
        <v>0</v>
      </c>
      <c r="F633" s="1">
        <v>0</v>
      </c>
      <c r="G633" s="2">
        <f t="shared" si="10"/>
        <v>3119545.5219999999</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1623426.3900000001</v>
      </c>
      <c r="D634" s="1">
        <f>'PR-RAS'!E640</f>
        <v>1574799.68</v>
      </c>
      <c r="E634" s="1">
        <v>0</v>
      </c>
      <c r="F634" s="1">
        <v>0</v>
      </c>
      <c r="G634" s="2">
        <f t="shared" si="10"/>
        <v>3021325.2997500002</v>
      </c>
      <c r="H634" s="2">
        <f t="shared" si="11"/>
        <v>0.71000000019557774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167040.55000000005</v>
      </c>
      <c r="E635" s="1">
        <v>0</v>
      </c>
      <c r="F635" s="1">
        <v>0</v>
      </c>
      <c r="G635" s="2">
        <f t="shared" si="10"/>
        <v>211807.41740000006</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171117.10000000033</v>
      </c>
      <c r="D636" s="1">
        <f>'PR-RAS'!E642</f>
        <v>0</v>
      </c>
      <c r="E636" s="1">
        <v>0</v>
      </c>
      <c r="F636" s="1">
        <v>0</v>
      </c>
      <c r="G636" s="2">
        <f t="shared" si="10"/>
        <v>108659.35850000021</v>
      </c>
      <c r="H636" s="2">
        <f t="shared" si="11"/>
        <v>0.1000000003259629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338875.66</v>
      </c>
      <c r="D637" s="1">
        <f>'PR-RAS'!E643</f>
        <v>0</v>
      </c>
      <c r="E637" s="1">
        <v>0</v>
      </c>
      <c r="F637" s="1">
        <v>0</v>
      </c>
      <c r="G637" s="2">
        <f t="shared" si="10"/>
        <v>215524.91975999999</v>
      </c>
      <c r="H637" s="2">
        <f t="shared" si="11"/>
        <v>0.34000000002561137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28329.23</v>
      </c>
      <c r="E638" s="1">
        <v>0</v>
      </c>
      <c r="F638" s="1">
        <v>0</v>
      </c>
      <c r="G638" s="2">
        <f t="shared" si="10"/>
        <v>36091.439019999998</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167758.55999999965</v>
      </c>
      <c r="D639" s="1">
        <f>'PR-RAS'!E645</f>
        <v>138711.32000000004</v>
      </c>
      <c r="E639" s="1">
        <v>0</v>
      </c>
      <c r="F639" s="1">
        <v>0</v>
      </c>
      <c r="G639" s="2">
        <f t="shared" si="10"/>
        <v>284025.60559999984</v>
      </c>
      <c r="H639" s="2">
        <f t="shared" si="11"/>
        <v>0.76000000038766302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127190.27</v>
      </c>
      <c r="D641" s="1">
        <f>'PR-RAS'!E647</f>
        <v>0</v>
      </c>
      <c r="E641" s="1">
        <v>0</v>
      </c>
      <c r="F641" s="1">
        <v>0</v>
      </c>
      <c r="G641" s="2">
        <f t="shared" si="10"/>
        <v>81401.772800000006</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493692.9</v>
      </c>
      <c r="D642" s="1">
        <f>'PR-RAS'!E649</f>
        <v>72370.38</v>
      </c>
      <c r="E642" s="1">
        <v>0</v>
      </c>
      <c r="F642" s="1">
        <v>0</v>
      </c>
      <c r="G642" s="2">
        <f t="shared" si="10"/>
        <v>409235.97606000002</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1298293.3</v>
      </c>
      <c r="D643" s="1">
        <f>'PR-RAS'!E650</f>
        <v>2142968.48</v>
      </c>
      <c r="E643" s="1">
        <v>0</v>
      </c>
      <c r="F643" s="1">
        <v>0</v>
      </c>
      <c r="G643" s="2">
        <f t="shared" si="10"/>
        <v>3585075.8269199999</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1619986.17</v>
      </c>
      <c r="D644" s="1">
        <f>'PR-RAS'!E651</f>
        <v>964867.45</v>
      </c>
      <c r="E644" s="1">
        <v>0</v>
      </c>
      <c r="F644" s="1">
        <v>0</v>
      </c>
      <c r="G644" s="2">
        <f t="shared" si="10"/>
        <v>2282470.6480100001</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172000.03000000026</v>
      </c>
      <c r="D645" s="1">
        <f>'PR-RAS'!E652</f>
        <v>1250471.4099999999</v>
      </c>
      <c r="E645" s="1">
        <v>0</v>
      </c>
      <c r="F645" s="1">
        <v>0</v>
      </c>
      <c r="G645" s="2">
        <f t="shared" si="10"/>
        <v>1721375.1954000001</v>
      </c>
      <c r="H645" s="2">
        <f t="shared" si="11"/>
        <v>0.44000000017695129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76</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76</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738059.78</v>
      </c>
      <c r="D668" s="1">
        <f>'PR-RAS'!E675</f>
        <v>1030451.03</v>
      </c>
      <c r="E668" s="1">
        <v>0</v>
      </c>
      <c r="F668" s="1">
        <v>0</v>
      </c>
      <c r="G668" s="2">
        <f t="shared" si="10"/>
        <v>1866907.5472800001</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59038.53</v>
      </c>
      <c r="D687" s="1">
        <f>'PR-RAS'!E694</f>
        <v>0</v>
      </c>
      <c r="E687" s="1">
        <v>0</v>
      </c>
      <c r="F687" s="1">
        <v>0</v>
      </c>
      <c r="G687" s="2">
        <f t="shared" si="10"/>
        <v>40500.431580000004</v>
      </c>
      <c r="H687" s="2">
        <f t="shared" si="11"/>
        <v>0.47000000000116415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2017.17</v>
      </c>
      <c r="D709" s="1">
        <f>'PR-RAS'!E716</f>
        <v>6455.23</v>
      </c>
      <c r="E709" s="1">
        <v>0</v>
      </c>
      <c r="F709" s="1">
        <v>0</v>
      </c>
      <c r="G709" s="2">
        <f t="shared" si="10"/>
        <v>10568.76204</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1439.57</v>
      </c>
      <c r="D710" s="1">
        <f>'PR-RAS'!E717</f>
        <v>1324.32</v>
      </c>
      <c r="E710" s="1">
        <v>0</v>
      </c>
      <c r="F710" s="1">
        <v>0</v>
      </c>
      <c r="G710" s="2">
        <f t="shared" si="10"/>
        <v>2898.5408899999998</v>
      </c>
      <c r="H710" s="2">
        <f t="shared" si="11"/>
        <v>0.75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18581.580000000002</v>
      </c>
      <c r="D711" s="1">
        <f>'PR-RAS'!E718</f>
        <v>23008.95</v>
      </c>
      <c r="E711" s="1">
        <v>0</v>
      </c>
      <c r="F711" s="1">
        <v>0</v>
      </c>
      <c r="G711" s="2">
        <f t="shared" si="10"/>
        <v>45865.630799999999</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8367.1</v>
      </c>
      <c r="D715" s="1">
        <f>'PR-RAS'!E722</f>
        <v>0</v>
      </c>
      <c r="E715" s="1">
        <v>0</v>
      </c>
      <c r="F715" s="1">
        <v>0</v>
      </c>
      <c r="G715" s="2">
        <f t="shared" si="10"/>
        <v>5974.1094000000003</v>
      </c>
      <c r="H715" s="2">
        <f t="shared" si="11"/>
        <v>0.1000000000003638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67984</v>
      </c>
      <c r="D717" s="1">
        <f>'PR-RAS'!E724</f>
        <v>0</v>
      </c>
      <c r="E717" s="1">
        <v>0</v>
      </c>
      <c r="F717" s="1">
        <v>0</v>
      </c>
      <c r="G717" s="2">
        <f t="shared" si="10"/>
        <v>48676.543999999994</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4101.8500000000004</v>
      </c>
      <c r="D719" s="1">
        <f>'PR-RAS'!E726</f>
        <v>0</v>
      </c>
      <c r="E719" s="1">
        <v>0</v>
      </c>
      <c r="F719" s="1">
        <v>0</v>
      </c>
      <c r="G719" s="2">
        <f t="shared" si="10"/>
        <v>2945.1283000000003</v>
      </c>
      <c r="H719" s="2">
        <f t="shared" si="11"/>
        <v>0.1499999999996362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2504.17</v>
      </c>
      <c r="E741" s="1">
        <v>0</v>
      </c>
      <c r="F741" s="1">
        <v>0</v>
      </c>
      <c r="G741" s="2">
        <f t="shared" si="10"/>
        <v>3706.1716000000001</v>
      </c>
      <c r="H741" s="2">
        <f t="shared" si="11"/>
        <v>0.17000000000007276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626865.64</v>
      </c>
      <c r="D1480" s="6"/>
      <c r="E1480" s="6">
        <v>0</v>
      </c>
      <c r="F1480" s="6">
        <v>0</v>
      </c>
      <c r="G1480" s="7">
        <f t="shared" ref="G1480:G1580" si="34">B1480/1000*C1480</f>
        <v>626.86563999999998</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1146868.22</v>
      </c>
      <c r="D1481" s="1">
        <v>0</v>
      </c>
      <c r="E1481" s="1">
        <v>0</v>
      </c>
      <c r="F1481" s="1">
        <v>0</v>
      </c>
      <c r="G1481" s="2">
        <f t="shared" si="34"/>
        <v>2293.7364400000001</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1146868.22</v>
      </c>
      <c r="D1483" s="1">
        <v>0</v>
      </c>
      <c r="E1483" s="1">
        <v>0</v>
      </c>
      <c r="F1483" s="1">
        <v>0</v>
      </c>
      <c r="G1483" s="2">
        <f t="shared" si="34"/>
        <v>4587.4728800000003</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1018819.89</v>
      </c>
      <c r="D1484" s="1">
        <v>0</v>
      </c>
      <c r="E1484" s="1">
        <v>0</v>
      </c>
      <c r="F1484" s="1">
        <v>0</v>
      </c>
      <c r="G1484" s="2">
        <f t="shared" si="34"/>
        <v>5094.0994500000006</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122193.95</v>
      </c>
      <c r="D1485" s="1">
        <v>0</v>
      </c>
      <c r="E1485" s="1">
        <v>0</v>
      </c>
      <c r="F1485" s="1">
        <v>0</v>
      </c>
      <c r="G1485" s="2">
        <f t="shared" si="34"/>
        <v>733.16369999999995</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3057.65</v>
      </c>
      <c r="D1486" s="1">
        <v>0</v>
      </c>
      <c r="E1486" s="1">
        <v>0</v>
      </c>
      <c r="F1486" s="1">
        <v>0</v>
      </c>
      <c r="G1486" s="2">
        <f t="shared" si="34"/>
        <v>21.403550000000003</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2796.73</v>
      </c>
      <c r="D1491" s="1">
        <v>0</v>
      </c>
      <c r="E1491" s="1">
        <v>0</v>
      </c>
      <c r="F1491" s="1">
        <v>0</v>
      </c>
      <c r="G1491" s="2">
        <f t="shared" si="34"/>
        <v>33.560760000000002</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1598284.1</v>
      </c>
      <c r="D1499" s="1">
        <v>0</v>
      </c>
      <c r="E1499" s="1">
        <v>0</v>
      </c>
      <c r="F1499" s="1">
        <v>0</v>
      </c>
      <c r="G1499" s="2">
        <f t="shared" si="34"/>
        <v>31965.682000000004</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1298284.1000000001</v>
      </c>
      <c r="D1501" s="1">
        <v>0</v>
      </c>
      <c r="E1501" s="1">
        <v>0</v>
      </c>
      <c r="F1501" s="1">
        <v>0</v>
      </c>
      <c r="G1501" s="2">
        <f t="shared" si="34"/>
        <v>28562.250199999999</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1014878.5</v>
      </c>
      <c r="D1502" s="1">
        <v>0</v>
      </c>
      <c r="E1502" s="1">
        <v>0</v>
      </c>
      <c r="F1502" s="1">
        <v>0</v>
      </c>
      <c r="G1502" s="2">
        <f t="shared" si="34"/>
        <v>23342.2055</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126909.57</v>
      </c>
      <c r="D1503" s="1">
        <v>0</v>
      </c>
      <c r="E1503" s="1">
        <v>0</v>
      </c>
      <c r="F1503" s="1">
        <v>0</v>
      </c>
      <c r="G1503" s="2">
        <f t="shared" si="34"/>
        <v>3045.8296800000003</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3167.47</v>
      </c>
      <c r="D1504" s="1">
        <v>0</v>
      </c>
      <c r="E1504" s="1">
        <v>0</v>
      </c>
      <c r="F1504" s="1">
        <v>0</v>
      </c>
      <c r="G1504" s="2">
        <f t="shared" si="34"/>
        <v>79.186750000000004</v>
      </c>
      <c r="H1504" s="2">
        <f t="shared" si="35"/>
        <v>0.46999999999979991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153328.56</v>
      </c>
      <c r="D1509" s="1">
        <v>0</v>
      </c>
      <c r="E1509" s="1">
        <v>0</v>
      </c>
      <c r="F1509" s="1">
        <v>0</v>
      </c>
      <c r="G1509" s="2">
        <f t="shared" si="34"/>
        <v>4599.8567999999996</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300000</v>
      </c>
      <c r="D1511" s="1">
        <v>0</v>
      </c>
      <c r="E1511" s="1">
        <v>0</v>
      </c>
      <c r="F1511" s="1">
        <v>0</v>
      </c>
      <c r="G1511" s="2">
        <f t="shared" si="34"/>
        <v>9600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300000</v>
      </c>
      <c r="D1515" s="1">
        <v>0</v>
      </c>
      <c r="E1515" s="1">
        <v>0</v>
      </c>
      <c r="F1515" s="1">
        <v>0</v>
      </c>
      <c r="G1515" s="2">
        <f t="shared" si="34"/>
        <v>10800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175449.75999999978</v>
      </c>
      <c r="D1517" s="1">
        <v>0</v>
      </c>
      <c r="E1517" s="1">
        <v>0</v>
      </c>
      <c r="F1517" s="1">
        <v>0</v>
      </c>
      <c r="G1517" s="2">
        <f t="shared" si="34"/>
        <v>6667.0908799999916</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175449.76</v>
      </c>
      <c r="D1576" s="1">
        <v>0</v>
      </c>
      <c r="E1576" s="1">
        <v>0</v>
      </c>
      <c r="F1576" s="1">
        <v>0</v>
      </c>
      <c r="G1576" s="2">
        <f t="shared" si="34"/>
        <v>17018.62672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175449.76</v>
      </c>
      <c r="D1578" s="1">
        <v>0</v>
      </c>
      <c r="E1578" s="1">
        <v>0</v>
      </c>
      <c r="F1578" s="1">
        <v>0</v>
      </c>
      <c r="G1578" s="2">
        <f t="shared" si="34"/>
        <v>17369.526240000003</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19394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1452309.2899999998</v>
      </c>
      <c r="I16" s="170">
        <f>'PR-RAS'!E6</f>
        <v>1741840.23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1617499.61</v>
      </c>
      <c r="I17" s="170">
        <f>'PR-RAS'!E151</f>
        <v>1571719.41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167758.55999999965</v>
      </c>
      <c r="I18" s="170">
        <f>'PR-RAS'!E645</f>
        <v>138711.32000000004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626865.64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175449.75999999978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175449.76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54"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1452309.2899999998</v>
      </c>
      <c r="E6" s="51">
        <f>E7+E44+E50+E82+E106+E124+E133+E139</f>
        <v>1741840.23</v>
      </c>
      <c r="F6" s="52">
        <f t="shared" ref="F6:F131" si="0">IF(D6&lt;&gt;0,IF(E6/D6&gt;=100,"&gt;&gt;100",E6/D6*100),"-")</f>
        <v>119.93590084382095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1245623.75</v>
      </c>
      <c r="E50" s="51">
        <f>E51+E54+E59+E62+E65+E68+E71+E74+E77</f>
        <v>1030451.03</v>
      </c>
      <c r="F50" s="52">
        <f t="shared" si="0"/>
        <v>82.725705093532468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448525.44</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448525.44</v>
      </c>
      <c r="E57" s="242">
        <v>0</v>
      </c>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738059.78</v>
      </c>
      <c r="E68" s="51">
        <f t="shared" si="15"/>
        <v>1030451.03</v>
      </c>
      <c r="F68" s="52">
        <f t="shared" si="0"/>
        <v>139.6162015494192</v>
      </c>
    </row>
    <row r="69" spans="1:6" ht="12.75" customHeight="1" x14ac:dyDescent="0.2">
      <c r="A69" s="53" t="s">
        <v>184</v>
      </c>
      <c r="B69" s="85" t="s">
        <v>185</v>
      </c>
      <c r="C69" s="50" t="s">
        <v>184</v>
      </c>
      <c r="D69" s="242">
        <v>738059.78</v>
      </c>
      <c r="E69" s="242">
        <v>1030451.03</v>
      </c>
      <c r="F69" s="52">
        <f t="shared" si="0"/>
        <v>139.6162015494192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59038.53</v>
      </c>
      <c r="E74" s="51">
        <f t="shared" si="17"/>
        <v>0</v>
      </c>
      <c r="F74" s="52">
        <f t="shared" si="0"/>
        <v>0</v>
      </c>
    </row>
    <row r="75" spans="1:6" ht="12.75" customHeight="1" x14ac:dyDescent="0.2">
      <c r="A75" s="53" t="s">
        <v>196</v>
      </c>
      <c r="B75" s="85" t="s">
        <v>197</v>
      </c>
      <c r="C75" s="50" t="s">
        <v>196</v>
      </c>
      <c r="D75" s="242">
        <v>59038.53</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0.45</v>
      </c>
      <c r="E82" s="51">
        <f t="shared" si="19"/>
        <v>0.63</v>
      </c>
      <c r="F82" s="52">
        <f t="shared" si="0"/>
        <v>140</v>
      </c>
    </row>
    <row r="83" spans="1:6" ht="12.75" customHeight="1" x14ac:dyDescent="0.2">
      <c r="A83" s="53">
        <v>641</v>
      </c>
      <c r="B83" s="85" t="s">
        <v>212</v>
      </c>
      <c r="C83" s="50" t="s">
        <v>213</v>
      </c>
      <c r="D83" s="51">
        <f t="shared" ref="D83:E83" si="20">SUM(D84:D90)</f>
        <v>0.45</v>
      </c>
      <c r="E83" s="51">
        <f t="shared" si="20"/>
        <v>0.63</v>
      </c>
      <c r="F83" s="52">
        <f t="shared" si="0"/>
        <v>140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0.45</v>
      </c>
      <c r="E85" s="242">
        <v>0.63</v>
      </c>
      <c r="F85" s="52">
        <f t="shared" si="0"/>
        <v>140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8757.18</v>
      </c>
      <c r="E124" s="51">
        <f t="shared" si="27"/>
        <v>10170.790000000001</v>
      </c>
      <c r="F124" s="52">
        <f t="shared" si="0"/>
        <v>116.1422969494746</v>
      </c>
    </row>
    <row r="125" spans="1:6" ht="12.75" customHeight="1" x14ac:dyDescent="0.2">
      <c r="A125" s="53">
        <v>661</v>
      </c>
      <c r="B125" s="86" t="s">
        <v>296</v>
      </c>
      <c r="C125" s="50" t="s">
        <v>297</v>
      </c>
      <c r="D125" s="51">
        <f t="shared" ref="D125:E125" si="28">SUM(D126:D127)</f>
        <v>6924.48</v>
      </c>
      <c r="E125" s="51">
        <f t="shared" si="28"/>
        <v>7218.34</v>
      </c>
      <c r="F125" s="52">
        <f t="shared" si="0"/>
        <v>104.24378437081197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6924.48</v>
      </c>
      <c r="E127" s="242">
        <v>7218.34</v>
      </c>
      <c r="F127" s="52">
        <f t="shared" si="0"/>
        <v>104.24378437081197</v>
      </c>
    </row>
    <row r="128" spans="1:6" ht="24" x14ac:dyDescent="0.2">
      <c r="A128" s="53">
        <v>663</v>
      </c>
      <c r="B128" s="231" t="s">
        <v>302</v>
      </c>
      <c r="C128" s="50" t="s">
        <v>303</v>
      </c>
      <c r="D128" s="51">
        <f t="shared" ref="D128:E128" si="29">SUM(D129:D132)</f>
        <v>1832.7</v>
      </c>
      <c r="E128" s="51">
        <f t="shared" si="29"/>
        <v>2952.45</v>
      </c>
      <c r="F128" s="52">
        <f t="shared" si="0"/>
        <v>161.09837944017022</v>
      </c>
    </row>
    <row r="129" spans="1:6" ht="12.75" customHeight="1" x14ac:dyDescent="0.2">
      <c r="A129" s="53">
        <v>6631</v>
      </c>
      <c r="B129" s="86" t="s">
        <v>304</v>
      </c>
      <c r="C129" s="50" t="s">
        <v>305</v>
      </c>
      <c r="D129" s="242">
        <v>1832.7</v>
      </c>
      <c r="E129" s="242">
        <v>2952.45</v>
      </c>
      <c r="F129" s="52">
        <f t="shared" si="0"/>
        <v>161.09837944017022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197927.91</v>
      </c>
      <c r="E133" s="51">
        <f t="shared" si="30"/>
        <v>701217.78</v>
      </c>
      <c r="F133" s="52">
        <f t="shared" ref="F133:F223" si="31">IF(D133&lt;&gt;0,IF(E133/D133&gt;=100,"&gt;&gt;100",E133/D133*100),"-")</f>
        <v>354.27938384232925</v>
      </c>
    </row>
    <row r="134" spans="1:6" ht="24" x14ac:dyDescent="0.2">
      <c r="A134" s="53">
        <v>671</v>
      </c>
      <c r="B134" s="232" t="s">
        <v>314</v>
      </c>
      <c r="C134" s="50" t="s">
        <v>315</v>
      </c>
      <c r="D134" s="51">
        <f t="shared" ref="D134:E134" si="32">SUM(D135:D137)</f>
        <v>197927.91</v>
      </c>
      <c r="E134" s="51">
        <f t="shared" si="32"/>
        <v>701217.78</v>
      </c>
      <c r="F134" s="52">
        <f t="shared" si="31"/>
        <v>354.27938384232925</v>
      </c>
    </row>
    <row r="135" spans="1:6" ht="12.75" customHeight="1" x14ac:dyDescent="0.2">
      <c r="A135" s="53">
        <v>6711</v>
      </c>
      <c r="B135" s="85" t="s">
        <v>316</v>
      </c>
      <c r="C135" s="50" t="s">
        <v>317</v>
      </c>
      <c r="D135" s="242">
        <v>197927.91</v>
      </c>
      <c r="E135" s="242">
        <v>701217.78</v>
      </c>
      <c r="F135" s="52">
        <f t="shared" si="31"/>
        <v>354.27938384232925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1617499.61</v>
      </c>
      <c r="E151" s="51">
        <f t="shared" si="35"/>
        <v>1571719.41</v>
      </c>
      <c r="F151" s="52">
        <f t="shared" si="31"/>
        <v>97.169693289756026</v>
      </c>
    </row>
    <row r="152" spans="1:6" ht="12.75" customHeight="1" x14ac:dyDescent="0.2">
      <c r="A152" s="53">
        <v>31</v>
      </c>
      <c r="B152" s="85" t="s">
        <v>349</v>
      </c>
      <c r="C152" s="50" t="s">
        <v>35</v>
      </c>
      <c r="D152" s="51">
        <f t="shared" ref="D152:E152" si="36">D153+D158+D159</f>
        <v>820385.58</v>
      </c>
      <c r="E152" s="51">
        <f t="shared" si="36"/>
        <v>1068649.29</v>
      </c>
      <c r="F152" s="52">
        <f t="shared" si="31"/>
        <v>130.2618324910099</v>
      </c>
    </row>
    <row r="153" spans="1:6" ht="12.75" customHeight="1" x14ac:dyDescent="0.2">
      <c r="A153" s="53">
        <v>311</v>
      </c>
      <c r="B153" s="85" t="s">
        <v>350</v>
      </c>
      <c r="C153" s="50" t="s">
        <v>351</v>
      </c>
      <c r="D153" s="51">
        <f t="shared" ref="D153:E153" si="37">SUM(D154:D157)</f>
        <v>684644.22</v>
      </c>
      <c r="E153" s="51">
        <f t="shared" si="37"/>
        <v>877941.44</v>
      </c>
      <c r="F153" s="52">
        <f t="shared" si="31"/>
        <v>128.23323623472641</v>
      </c>
    </row>
    <row r="154" spans="1:6" ht="12.75" customHeight="1" x14ac:dyDescent="0.2">
      <c r="A154" s="53">
        <v>3111</v>
      </c>
      <c r="B154" s="85" t="s">
        <v>352</v>
      </c>
      <c r="C154" s="50" t="s">
        <v>353</v>
      </c>
      <c r="D154" s="242">
        <v>684644.22</v>
      </c>
      <c r="E154" s="242">
        <v>877941.44</v>
      </c>
      <c r="F154" s="52">
        <f t="shared" si="31"/>
        <v>128.23323623472641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22761.08</v>
      </c>
      <c r="E158" s="242">
        <v>46512.22</v>
      </c>
      <c r="F158" s="52">
        <f t="shared" si="31"/>
        <v>204.34979359503149</v>
      </c>
    </row>
    <row r="159" spans="1:6" ht="12.75" customHeight="1" x14ac:dyDescent="0.2">
      <c r="A159" s="53">
        <v>313</v>
      </c>
      <c r="B159" s="85" t="s">
        <v>362</v>
      </c>
      <c r="C159" s="50" t="s">
        <v>363</v>
      </c>
      <c r="D159" s="51">
        <f t="shared" ref="D159:E159" si="38">SUM(D160:D162)</f>
        <v>112980.28</v>
      </c>
      <c r="E159" s="51">
        <f t="shared" si="38"/>
        <v>144195.63</v>
      </c>
      <c r="F159" s="52">
        <f t="shared" si="31"/>
        <v>127.62902517147241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112980.28</v>
      </c>
      <c r="E161" s="242">
        <v>144195.63</v>
      </c>
      <c r="F161" s="52">
        <f t="shared" si="31"/>
        <v>127.62902517147241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691700.52</v>
      </c>
      <c r="E163" s="51">
        <f t="shared" si="39"/>
        <v>500012.47</v>
      </c>
      <c r="F163" s="52">
        <f t="shared" si="31"/>
        <v>72.287421440712521</v>
      </c>
    </row>
    <row r="164" spans="1:6" ht="12.75" customHeight="1" x14ac:dyDescent="0.2">
      <c r="A164" s="53">
        <v>321</v>
      </c>
      <c r="B164" s="85" t="s">
        <v>371</v>
      </c>
      <c r="C164" s="50" t="s">
        <v>372</v>
      </c>
      <c r="D164" s="51">
        <f t="shared" ref="D164:E164" si="40">SUM(D165:D168)</f>
        <v>153806.01</v>
      </c>
      <c r="E164" s="51">
        <f t="shared" si="40"/>
        <v>68305.679999999993</v>
      </c>
      <c r="F164" s="52">
        <f t="shared" si="31"/>
        <v>44.410280196463056</v>
      </c>
    </row>
    <row r="165" spans="1:6" ht="12.75" customHeight="1" x14ac:dyDescent="0.2">
      <c r="A165" s="53">
        <v>3211</v>
      </c>
      <c r="B165" s="85" t="s">
        <v>373</v>
      </c>
      <c r="C165" s="50" t="s">
        <v>374</v>
      </c>
      <c r="D165" s="242">
        <v>7180.86</v>
      </c>
      <c r="E165" s="242">
        <v>10684.31</v>
      </c>
      <c r="F165" s="52">
        <f t="shared" si="31"/>
        <v>148.78872447032808</v>
      </c>
    </row>
    <row r="166" spans="1:6" ht="12.75" customHeight="1" x14ac:dyDescent="0.2">
      <c r="A166" s="53">
        <v>3212</v>
      </c>
      <c r="B166" s="85" t="s">
        <v>375</v>
      </c>
      <c r="C166" s="50" t="s">
        <v>376</v>
      </c>
      <c r="D166" s="242">
        <v>18581.580000000002</v>
      </c>
      <c r="E166" s="242">
        <v>23008.95</v>
      </c>
      <c r="F166" s="52">
        <f t="shared" si="31"/>
        <v>123.82666059613877</v>
      </c>
    </row>
    <row r="167" spans="1:6" ht="12.75" customHeight="1" x14ac:dyDescent="0.2">
      <c r="A167" s="53">
        <v>3213</v>
      </c>
      <c r="B167" s="85" t="s">
        <v>377</v>
      </c>
      <c r="C167" s="50" t="s">
        <v>378</v>
      </c>
      <c r="D167" s="242">
        <v>127231.07</v>
      </c>
      <c r="E167" s="242">
        <v>34612.42</v>
      </c>
      <c r="F167" s="52">
        <f t="shared" si="31"/>
        <v>27.204377044066359</v>
      </c>
    </row>
    <row r="168" spans="1:6" ht="12.75" customHeight="1" x14ac:dyDescent="0.2">
      <c r="A168" s="53">
        <v>3214</v>
      </c>
      <c r="B168" s="85" t="s">
        <v>379</v>
      </c>
      <c r="C168" s="50" t="s">
        <v>380</v>
      </c>
      <c r="D168" s="242">
        <v>812.5</v>
      </c>
      <c r="E168" s="242"/>
      <c r="F168" s="52">
        <f t="shared" si="31"/>
        <v>0</v>
      </c>
    </row>
    <row r="169" spans="1:6" ht="12.75" customHeight="1" x14ac:dyDescent="0.2">
      <c r="A169" s="53">
        <v>322</v>
      </c>
      <c r="B169" s="85" t="s">
        <v>381</v>
      </c>
      <c r="C169" s="50" t="s">
        <v>382</v>
      </c>
      <c r="D169" s="51">
        <f t="shared" ref="D169:E169" si="41">SUM(D170:D176)</f>
        <v>198927.73</v>
      </c>
      <c r="E169" s="51">
        <f t="shared" si="41"/>
        <v>326159.15999999997</v>
      </c>
      <c r="F169" s="52">
        <f t="shared" si="31"/>
        <v>163.958619544897</v>
      </c>
    </row>
    <row r="170" spans="1:6" ht="12.75" customHeight="1" x14ac:dyDescent="0.2">
      <c r="A170" s="53">
        <v>3221</v>
      </c>
      <c r="B170" s="85" t="s">
        <v>383</v>
      </c>
      <c r="C170" s="50" t="s">
        <v>384</v>
      </c>
      <c r="D170" s="242">
        <v>181633.19</v>
      </c>
      <c r="E170" s="242">
        <v>314388.98</v>
      </c>
      <c r="F170" s="52">
        <f t="shared" si="31"/>
        <v>173.09005033716579</v>
      </c>
    </row>
    <row r="171" spans="1:6" ht="12.75" customHeight="1" x14ac:dyDescent="0.2">
      <c r="A171" s="53">
        <v>3222</v>
      </c>
      <c r="B171" s="85" t="s">
        <v>385</v>
      </c>
      <c r="C171" s="50" t="s">
        <v>386</v>
      </c>
      <c r="D171" s="242">
        <v>14133.31</v>
      </c>
      <c r="E171" s="242">
        <v>8886.2199999999993</v>
      </c>
      <c r="F171" s="52">
        <f t="shared" si="31"/>
        <v>62.874301915121087</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433.75</v>
      </c>
      <c r="E173" s="242">
        <v>1323.78</v>
      </c>
      <c r="F173" s="52">
        <f t="shared" si="31"/>
        <v>305.19423631123919</v>
      </c>
    </row>
    <row r="174" spans="1:6" ht="12.75" customHeight="1" x14ac:dyDescent="0.2">
      <c r="A174" s="53">
        <v>3225</v>
      </c>
      <c r="B174" s="85" t="s">
        <v>391</v>
      </c>
      <c r="C174" s="50" t="s">
        <v>392</v>
      </c>
      <c r="D174" s="242">
        <v>2727.48</v>
      </c>
      <c r="E174" s="242">
        <v>1560.18</v>
      </c>
      <c r="F174" s="52">
        <f t="shared" si="31"/>
        <v>57.20225262880021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173228.29</v>
      </c>
      <c r="E177" s="51">
        <f t="shared" si="42"/>
        <v>65468.08</v>
      </c>
      <c r="F177" s="52">
        <f t="shared" si="31"/>
        <v>37.792949407974874</v>
      </c>
    </row>
    <row r="178" spans="1:6" ht="12.75" customHeight="1" x14ac:dyDescent="0.2">
      <c r="A178" s="53">
        <v>3231</v>
      </c>
      <c r="B178" s="85" t="s">
        <v>399</v>
      </c>
      <c r="C178" s="50" t="s">
        <v>400</v>
      </c>
      <c r="D178" s="242">
        <v>5919.61</v>
      </c>
      <c r="E178" s="242">
        <v>4151.8100000000004</v>
      </c>
      <c r="F178" s="52">
        <f t="shared" si="31"/>
        <v>70.136546157601614</v>
      </c>
    </row>
    <row r="179" spans="1:6" ht="12.75" customHeight="1" x14ac:dyDescent="0.2">
      <c r="A179" s="53">
        <v>3232</v>
      </c>
      <c r="B179" s="85" t="s">
        <v>401</v>
      </c>
      <c r="C179" s="50" t="s">
        <v>402</v>
      </c>
      <c r="D179" s="242">
        <v>17.5</v>
      </c>
      <c r="E179" s="242"/>
      <c r="F179" s="52">
        <f t="shared" si="31"/>
        <v>0</v>
      </c>
    </row>
    <row r="180" spans="1:6" ht="12.75" customHeight="1" x14ac:dyDescent="0.2">
      <c r="A180" s="53">
        <v>3233</v>
      </c>
      <c r="B180" s="85" t="s">
        <v>403</v>
      </c>
      <c r="C180" s="50" t="s">
        <v>404</v>
      </c>
      <c r="D180" s="242">
        <v>34257.33</v>
      </c>
      <c r="E180" s="242">
        <v>978.78</v>
      </c>
      <c r="F180" s="52">
        <f t="shared" si="31"/>
        <v>2.8571403550714547</v>
      </c>
    </row>
    <row r="181" spans="1:6" ht="12.75" customHeight="1" x14ac:dyDescent="0.2">
      <c r="A181" s="53">
        <v>3234</v>
      </c>
      <c r="B181" s="85" t="s">
        <v>405</v>
      </c>
      <c r="C181" s="50" t="s">
        <v>406</v>
      </c>
      <c r="D181" s="242">
        <v>4570.3999999999996</v>
      </c>
      <c r="E181" s="242">
        <v>5484.48</v>
      </c>
      <c r="F181" s="52">
        <f t="shared" si="31"/>
        <v>120</v>
      </c>
    </row>
    <row r="182" spans="1:6" ht="12.75" customHeight="1" x14ac:dyDescent="0.2">
      <c r="A182" s="53">
        <v>3235</v>
      </c>
      <c r="B182" s="85" t="s">
        <v>407</v>
      </c>
      <c r="C182" s="50" t="s">
        <v>408</v>
      </c>
      <c r="D182" s="242">
        <v>49171.57</v>
      </c>
      <c r="E182" s="242">
        <v>50883.42</v>
      </c>
      <c r="F182" s="52">
        <f t="shared" si="31"/>
        <v>103.48138161950087</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9006.2800000000007</v>
      </c>
      <c r="E184" s="242"/>
      <c r="F184" s="52">
        <f t="shared" si="31"/>
        <v>0</v>
      </c>
    </row>
    <row r="185" spans="1:6" ht="12.75" customHeight="1" x14ac:dyDescent="0.2">
      <c r="A185" s="53">
        <v>3238</v>
      </c>
      <c r="B185" s="85" t="s">
        <v>413</v>
      </c>
      <c r="C185" s="50" t="s">
        <v>414</v>
      </c>
      <c r="D185" s="242">
        <v>2301.6</v>
      </c>
      <c r="E185" s="242">
        <v>2604.84</v>
      </c>
      <c r="F185" s="52">
        <f t="shared" si="31"/>
        <v>113.17518248175185</v>
      </c>
    </row>
    <row r="186" spans="1:6" ht="12.75" customHeight="1" x14ac:dyDescent="0.2">
      <c r="A186" s="53">
        <v>3239</v>
      </c>
      <c r="B186" s="85" t="s">
        <v>415</v>
      </c>
      <c r="C186" s="50" t="s">
        <v>416</v>
      </c>
      <c r="D186" s="242">
        <v>67984</v>
      </c>
      <c r="E186" s="242">
        <v>1364.75</v>
      </c>
      <c r="F186" s="52">
        <f t="shared" si="31"/>
        <v>2.0074576370910804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165738.49</v>
      </c>
      <c r="E188" s="51">
        <f t="shared" si="43"/>
        <v>40079.550000000003</v>
      </c>
      <c r="F188" s="52">
        <f t="shared" si="31"/>
        <v>24.182403254669453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4101.8500000000004</v>
      </c>
      <c r="E190" s="242"/>
      <c r="F190" s="52">
        <f t="shared" si="31"/>
        <v>0</v>
      </c>
    </row>
    <row r="191" spans="1:6" ht="12.75" customHeight="1" x14ac:dyDescent="0.2">
      <c r="A191" s="53">
        <v>3293</v>
      </c>
      <c r="B191" s="85" t="s">
        <v>425</v>
      </c>
      <c r="C191" s="50" t="s">
        <v>426</v>
      </c>
      <c r="D191" s="242">
        <v>21284.29</v>
      </c>
      <c r="E191" s="242">
        <v>10153.040000000001</v>
      </c>
      <c r="F191" s="52">
        <f t="shared" si="31"/>
        <v>47.702037512174471</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1368.86</v>
      </c>
      <c r="E193" s="242">
        <v>1778.18</v>
      </c>
      <c r="F193" s="52">
        <f t="shared" si="31"/>
        <v>129.90225443069417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138948.49</v>
      </c>
      <c r="E195" s="242">
        <v>28113.33</v>
      </c>
      <c r="F195" s="52">
        <f t="shared" si="31"/>
        <v>20.232915089613428</v>
      </c>
    </row>
    <row r="196" spans="1:6" ht="12.75" customHeight="1" x14ac:dyDescent="0.2">
      <c r="A196" s="53">
        <v>34</v>
      </c>
      <c r="B196" s="232" t="s">
        <v>435</v>
      </c>
      <c r="C196" s="50" t="s">
        <v>436</v>
      </c>
      <c r="D196" s="51">
        <f t="shared" ref="D196:E196" si="44">D197+D202+D210</f>
        <v>653.44000000000005</v>
      </c>
      <c r="E196" s="51">
        <f t="shared" si="44"/>
        <v>3057.65</v>
      </c>
      <c r="F196" s="52">
        <f t="shared" si="31"/>
        <v>467.93125612144956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2504.17</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v>2504.17</v>
      </c>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653.44000000000005</v>
      </c>
      <c r="E210" s="51">
        <f t="shared" si="47"/>
        <v>553.48</v>
      </c>
      <c r="F210" s="52">
        <f t="shared" si="31"/>
        <v>84.70249755142018</v>
      </c>
    </row>
    <row r="211" spans="1:6" ht="12.75" customHeight="1" x14ac:dyDescent="0.2">
      <c r="A211" s="53">
        <v>3431</v>
      </c>
      <c r="B211" s="232" t="s">
        <v>465</v>
      </c>
      <c r="C211" s="50" t="s">
        <v>466</v>
      </c>
      <c r="D211" s="242">
        <v>653.44000000000005</v>
      </c>
      <c r="E211" s="242">
        <v>553.48</v>
      </c>
      <c r="F211" s="52">
        <f t="shared" si="31"/>
        <v>84.70249755142018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19628.07</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19628.07</v>
      </c>
      <c r="E247" s="51">
        <f t="shared" si="62"/>
        <v>0</v>
      </c>
      <c r="F247" s="52">
        <f t="shared" si="61"/>
        <v>0</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19628.07</v>
      </c>
      <c r="E250" s="242"/>
      <c r="F250" s="52">
        <f t="shared" si="61"/>
        <v>0</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85132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85132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85132</v>
      </c>
      <c r="E262" s="242"/>
      <c r="F262" s="52">
        <f t="shared" si="67"/>
        <v>0</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1617499.61</v>
      </c>
      <c r="E289" s="51">
        <f t="shared" si="79"/>
        <v>1571719.41</v>
      </c>
      <c r="F289" s="52">
        <f t="shared" si="76"/>
        <v>97.169693289756026</v>
      </c>
    </row>
    <row r="290" spans="1:6" ht="12.75" customHeight="1" x14ac:dyDescent="0.2">
      <c r="A290" s="53" t="s">
        <v>608</v>
      </c>
      <c r="B290" s="85" t="s">
        <v>619</v>
      </c>
      <c r="C290" s="50" t="s">
        <v>620</v>
      </c>
      <c r="D290" s="51">
        <f>IF(D6&gt;=D289,D6-D289,0)</f>
        <v>0</v>
      </c>
      <c r="E290" s="51">
        <f>IF(E6&gt;=E289,E6-E289,0)</f>
        <v>170120.82000000007</v>
      </c>
      <c r="F290" s="52" t="str">
        <f t="shared" si="76"/>
        <v>-</v>
      </c>
    </row>
    <row r="291" spans="1:6" ht="12.75" customHeight="1" x14ac:dyDescent="0.2">
      <c r="A291" s="53" t="s">
        <v>608</v>
      </c>
      <c r="B291" s="85" t="s">
        <v>621</v>
      </c>
      <c r="C291" s="50" t="s">
        <v>622</v>
      </c>
      <c r="D291" s="51">
        <f>IF(D289&gt;=D6,D289-D6,0)</f>
        <v>165190.3200000003</v>
      </c>
      <c r="E291" s="51">
        <f>IF(E289&gt;=E6,E289-E6,0)</f>
        <v>0</v>
      </c>
      <c r="F291" s="52">
        <f t="shared" si="76"/>
        <v>0</v>
      </c>
    </row>
    <row r="292" spans="1:6" ht="12.75" customHeight="1" x14ac:dyDescent="0.2">
      <c r="A292" s="53">
        <v>92211</v>
      </c>
      <c r="B292" s="85" t="s">
        <v>623</v>
      </c>
      <c r="C292" s="50" t="s">
        <v>624</v>
      </c>
      <c r="D292" s="242">
        <v>338875.66</v>
      </c>
      <c r="E292" s="242">
        <v>0</v>
      </c>
      <c r="F292" s="52">
        <f t="shared" si="76"/>
        <v>0</v>
      </c>
    </row>
    <row r="293" spans="1:6" ht="12.75" customHeight="1" x14ac:dyDescent="0.2">
      <c r="A293" s="53">
        <v>92221</v>
      </c>
      <c r="B293" s="85" t="s">
        <v>625</v>
      </c>
      <c r="C293" s="50" t="s">
        <v>626</v>
      </c>
      <c r="D293" s="242">
        <v>0</v>
      </c>
      <c r="E293" s="242">
        <v>28329.23</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5926.78</v>
      </c>
      <c r="E350" s="51">
        <f t="shared" si="95"/>
        <v>3080.27</v>
      </c>
      <c r="F350" s="52">
        <f t="shared" si="81"/>
        <v>51.972065776020038</v>
      </c>
    </row>
    <row r="351" spans="1:6" ht="12.75" customHeight="1" x14ac:dyDescent="0.2">
      <c r="A351" s="53">
        <v>41</v>
      </c>
      <c r="B351" s="85" t="s">
        <v>740</v>
      </c>
      <c r="C351" s="50" t="s">
        <v>741</v>
      </c>
      <c r="D351" s="51">
        <f t="shared" ref="D351:E351" si="96">D352+D356</f>
        <v>3769.33</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3769.33</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3769.33</v>
      </c>
      <c r="E362" s="242"/>
      <c r="F362" s="52">
        <f t="shared" si="81"/>
        <v>0</v>
      </c>
    </row>
    <row r="363" spans="1:6" ht="24" x14ac:dyDescent="0.2">
      <c r="A363" s="53">
        <v>42</v>
      </c>
      <c r="B363" s="232" t="s">
        <v>756</v>
      </c>
      <c r="C363" s="50" t="s">
        <v>757</v>
      </c>
      <c r="D363" s="51">
        <f t="shared" ref="D363:E363" si="99">D364+D369+D378+D383+D388+D391</f>
        <v>2157.4499999999998</v>
      </c>
      <c r="E363" s="51">
        <f t="shared" si="99"/>
        <v>3080.27</v>
      </c>
      <c r="F363" s="52">
        <f t="shared" si="81"/>
        <v>142.77364481216253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2157.4499999999998</v>
      </c>
      <c r="E369" s="51">
        <f t="shared" si="101"/>
        <v>2500</v>
      </c>
      <c r="F369" s="52">
        <f t="shared" si="81"/>
        <v>115.877540615078</v>
      </c>
    </row>
    <row r="370" spans="1:6" ht="12.75" customHeight="1" x14ac:dyDescent="0.2">
      <c r="A370" s="53">
        <v>4221</v>
      </c>
      <c r="B370" s="85" t="s">
        <v>674</v>
      </c>
      <c r="C370" s="50" t="s">
        <v>766</v>
      </c>
      <c r="D370" s="242">
        <v>0</v>
      </c>
      <c r="E370" s="242">
        <v>2500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2157.4499999999998</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580.27</v>
      </c>
      <c r="F383" s="52" t="str">
        <f t="shared" si="81"/>
        <v>-</v>
      </c>
    </row>
    <row r="384" spans="1:6" ht="12.75" customHeight="1" x14ac:dyDescent="0.2">
      <c r="A384" s="53">
        <v>4241</v>
      </c>
      <c r="B384" s="85" t="s">
        <v>783</v>
      </c>
      <c r="C384" s="50" t="s">
        <v>784</v>
      </c>
      <c r="D384" s="242">
        <v>0</v>
      </c>
      <c r="E384" s="242">
        <v>580.27</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5926.78</v>
      </c>
      <c r="E408" s="51">
        <f t="shared" si="111"/>
        <v>3080.27</v>
      </c>
      <c r="F408" s="52">
        <f t="shared" si="81"/>
        <v>51.972065776020038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1452309.2899999998</v>
      </c>
      <c r="E412" s="51">
        <f>E6+E298</f>
        <v>1741840.23</v>
      </c>
      <c r="F412" s="52">
        <f t="shared" si="81"/>
        <v>119.93590084382095</v>
      </c>
    </row>
    <row r="413" spans="1:6" ht="12.75" customHeight="1" x14ac:dyDescent="0.2">
      <c r="A413" s="53" t="s">
        <v>608</v>
      </c>
      <c r="B413" s="85" t="s">
        <v>831</v>
      </c>
      <c r="C413" s="50" t="s">
        <v>832</v>
      </c>
      <c r="D413" s="51">
        <f t="shared" ref="D413:E413" si="112">D289+D350</f>
        <v>1623426.3900000001</v>
      </c>
      <c r="E413" s="51">
        <f t="shared" si="112"/>
        <v>1574799.68</v>
      </c>
      <c r="F413" s="52">
        <f t="shared" si="81"/>
        <v>97.004686489049845</v>
      </c>
    </row>
    <row r="414" spans="1:6" ht="12.75" customHeight="1" x14ac:dyDescent="0.2">
      <c r="A414" s="53" t="s">
        <v>608</v>
      </c>
      <c r="B414" s="85" t="s">
        <v>833</v>
      </c>
      <c r="C414" s="50" t="s">
        <v>834</v>
      </c>
      <c r="D414" s="51">
        <f t="shared" ref="D414:E414" si="113">IF(D412&gt;=D413,D412-D413,0)</f>
        <v>0</v>
      </c>
      <c r="E414" s="51">
        <f t="shared" si="113"/>
        <v>167040.55000000005</v>
      </c>
      <c r="F414" s="52" t="str">
        <f t="shared" si="81"/>
        <v>-</v>
      </c>
    </row>
    <row r="415" spans="1:6" ht="12.75" customHeight="1" x14ac:dyDescent="0.2">
      <c r="A415" s="53" t="s">
        <v>608</v>
      </c>
      <c r="B415" s="85" t="s">
        <v>835</v>
      </c>
      <c r="C415" s="50" t="s">
        <v>836</v>
      </c>
      <c r="D415" s="51">
        <f t="shared" ref="D415:E415" si="114">IF(D413&gt;=D412,D413-D412,0)</f>
        <v>171117.10000000033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338875.66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28329.23</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1452309.2899999998</v>
      </c>
      <c r="E639" s="51">
        <f t="shared" si="180"/>
        <v>1741840.23</v>
      </c>
      <c r="F639" s="52">
        <f t="shared" si="119"/>
        <v>119.93590084382095</v>
      </c>
    </row>
    <row r="640" spans="1:6" ht="12.75" customHeight="1" x14ac:dyDescent="0.2">
      <c r="A640" s="53" t="s">
        <v>608</v>
      </c>
      <c r="B640" s="85" t="s">
        <v>1277</v>
      </c>
      <c r="C640" s="50" t="s">
        <v>1278</v>
      </c>
      <c r="D640" s="51">
        <f t="shared" ref="D640:E640" si="181">D413+D528</f>
        <v>1623426.3900000001</v>
      </c>
      <c r="E640" s="51">
        <f t="shared" si="181"/>
        <v>1574799.68</v>
      </c>
      <c r="F640" s="52">
        <f t="shared" si="119"/>
        <v>97.004686489049845</v>
      </c>
    </row>
    <row r="641" spans="1:6" ht="12.75" customHeight="1" x14ac:dyDescent="0.2">
      <c r="A641" s="53" t="s">
        <v>608</v>
      </c>
      <c r="B641" s="85" t="s">
        <v>1279</v>
      </c>
      <c r="C641" s="50" t="s">
        <v>1280</v>
      </c>
      <c r="D641" s="51">
        <f t="shared" ref="D641:E641" si="182">IF(D639&gt;=D640,D639-D640,0)</f>
        <v>0</v>
      </c>
      <c r="E641" s="51">
        <f t="shared" si="182"/>
        <v>167040.55000000005</v>
      </c>
      <c r="F641" s="52" t="str">
        <f t="shared" si="119"/>
        <v>-</v>
      </c>
    </row>
    <row r="642" spans="1:6" ht="12.75" customHeight="1" x14ac:dyDescent="0.2">
      <c r="A642" s="53" t="s">
        <v>608</v>
      </c>
      <c r="B642" s="85" t="s">
        <v>1281</v>
      </c>
      <c r="C642" s="50" t="s">
        <v>1282</v>
      </c>
      <c r="D642" s="51">
        <f t="shared" ref="D642:E642" si="183">IF(D640&gt;=D639,D640-D639,0)</f>
        <v>171117.10000000033</v>
      </c>
      <c r="E642" s="51">
        <f t="shared" si="183"/>
        <v>0</v>
      </c>
      <c r="F642" s="52">
        <f t="shared" si="119"/>
        <v>0</v>
      </c>
    </row>
    <row r="643" spans="1:6" ht="24" x14ac:dyDescent="0.2">
      <c r="A643" s="60" t="s">
        <v>1283</v>
      </c>
      <c r="B643" s="85" t="s">
        <v>1284</v>
      </c>
      <c r="C643" s="61" t="s">
        <v>1283</v>
      </c>
      <c r="D643" s="51">
        <f t="shared" ref="D643:E643" si="184">IF(D416-D417+D637-D638&gt;=0,D416-D417+D637-D638,0)</f>
        <v>338875.66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28329.23</v>
      </c>
      <c r="F644" s="52" t="str">
        <f t="shared" si="119"/>
        <v>-</v>
      </c>
    </row>
    <row r="645" spans="1:6" ht="24" x14ac:dyDescent="0.2">
      <c r="A645" s="53" t="s">
        <v>608</v>
      </c>
      <c r="B645" s="85" t="s">
        <v>1287</v>
      </c>
      <c r="C645" s="50" t="s">
        <v>1288</v>
      </c>
      <c r="D645" s="51">
        <f t="shared" ref="D645:E645" si="186">IF(D641+D643-D642-D644&gt;=0,D641+D643-D642-D644,0)</f>
        <v>167758.55999999965</v>
      </c>
      <c r="E645" s="51">
        <f t="shared" si="186"/>
        <v>138711.32000000004</v>
      </c>
      <c r="F645" s="52">
        <f t="shared" si="119"/>
        <v>82.685092194401477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127190.27</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493692.9</v>
      </c>
      <c r="E649" s="242">
        <v>72370.38</v>
      </c>
      <c r="F649" s="52">
        <f t="shared" ref="F649:F724" si="188">IF(D649&lt;&gt;0,IF(E649/D649&gt;=100,"&gt;&gt;100",E649/D649*100),"-")</f>
        <v>14.658987398846529</v>
      </c>
    </row>
    <row r="650" spans="1:6" ht="12.75" customHeight="1" x14ac:dyDescent="0.2">
      <c r="A650" s="53" t="s">
        <v>1296</v>
      </c>
      <c r="B650" s="85" t="s">
        <v>1297</v>
      </c>
      <c r="C650" s="50" t="s">
        <v>1296</v>
      </c>
      <c r="D650" s="242">
        <v>1298293.3</v>
      </c>
      <c r="E650" s="242">
        <v>2142968.48</v>
      </c>
      <c r="F650" s="52">
        <f t="shared" si="188"/>
        <v>165.06042817905632</v>
      </c>
    </row>
    <row r="651" spans="1:6" ht="12.75" customHeight="1" x14ac:dyDescent="0.2">
      <c r="A651" s="53" t="s">
        <v>1298</v>
      </c>
      <c r="B651" s="85" t="s">
        <v>1299</v>
      </c>
      <c r="C651" s="50" t="s">
        <v>1298</v>
      </c>
      <c r="D651" s="242">
        <v>1619986.17</v>
      </c>
      <c r="E651" s="242">
        <v>964867.45</v>
      </c>
      <c r="F651" s="52">
        <f t="shared" si="188"/>
        <v>59.560227603671457</v>
      </c>
    </row>
    <row r="652" spans="1:6" ht="24" x14ac:dyDescent="0.2">
      <c r="A652" s="53">
        <v>11</v>
      </c>
      <c r="B652" s="85" t="s">
        <v>1300</v>
      </c>
      <c r="C652" s="50" t="s">
        <v>1301</v>
      </c>
      <c r="D652" s="51">
        <f t="shared" ref="D652:E652" si="189">+D649+D650-D651</f>
        <v>172000.03000000026</v>
      </c>
      <c r="E652" s="51">
        <f t="shared" si="189"/>
        <v>1250471.4099999999</v>
      </c>
      <c r="F652" s="52">
        <f t="shared" si="188"/>
        <v>727.01813482241721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76</v>
      </c>
      <c r="E656" s="262">
        <v>76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738059.78</v>
      </c>
      <c r="E675" s="242">
        <v>1030451.03</v>
      </c>
      <c r="F675" s="52">
        <f t="shared" si="188"/>
        <v>139.6162015494192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59038.53</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2017.17</v>
      </c>
      <c r="E716" s="242">
        <v>6455.23</v>
      </c>
      <c r="F716" s="52">
        <f t="shared" si="188"/>
        <v>320.01417827947074</v>
      </c>
    </row>
    <row r="717" spans="1:6" ht="12.75" customHeight="1" x14ac:dyDescent="0.2">
      <c r="A717" s="53">
        <v>31215</v>
      </c>
      <c r="B717" s="85" t="s">
        <v>1413</v>
      </c>
      <c r="C717" s="50" t="s">
        <v>1414</v>
      </c>
      <c r="D717" s="242">
        <v>1439.57</v>
      </c>
      <c r="E717" s="242">
        <v>1324.32</v>
      </c>
      <c r="F717" s="52">
        <f t="shared" si="188"/>
        <v>91.994137138173201</v>
      </c>
    </row>
    <row r="718" spans="1:6" ht="12.75" customHeight="1" x14ac:dyDescent="0.2">
      <c r="A718" s="53">
        <v>32121</v>
      </c>
      <c r="B718" s="85" t="s">
        <v>1415</v>
      </c>
      <c r="C718" s="50" t="s">
        <v>1416</v>
      </c>
      <c r="D718" s="242">
        <v>18581.580000000002</v>
      </c>
      <c r="E718" s="242">
        <v>23008.95</v>
      </c>
      <c r="F718" s="52">
        <f t="shared" si="188"/>
        <v>123.82666059613877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8367.1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67984</v>
      </c>
      <c r="E724" s="242"/>
      <c r="F724" s="52">
        <f t="shared" si="188"/>
        <v>0</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4101.8500000000004</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v>2504.17</v>
      </c>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60" verticalDpi="36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0" sqref="E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5"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zoomScale="118" zoomScaleNormal="118"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626865.64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1146868.22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1146868.22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1018819.89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122193.95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3057.65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2796.73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1598284.1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1298284.1000000001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1014878.5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126909.57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3167.47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153328.56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175449.75999999978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175449.76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175449.76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60" verticalDpi="36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19394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2024-07-06T12:19:14Z</cp:lastPrinted>
  <dcterms:created xsi:type="dcterms:W3CDTF">2022-04-01T05:14:30Z</dcterms:created>
  <dcterms:modified xsi:type="dcterms:W3CDTF">2024-07-06T12:44:39Z</dcterms:modified>
</cp:coreProperties>
</file>